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1720" windowHeight="13620" tabRatio="500" activeTab="0"/>
  </bookViews>
  <sheets>
    <sheet name="cuadro sumnisitro" sheetId="1" r:id="rId1"/>
  </sheets>
  <definedNames>
    <definedName name="\p">#N/A</definedName>
    <definedName name="\s">#N/A</definedName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<sst xmlns="http://schemas.openxmlformats.org/spreadsheetml/2006/main" count="101" uniqueCount="25">
  <si>
    <t>Período</t>
  </si>
  <si>
    <t>Producción (tonnes)</t>
  </si>
  <si>
    <t>Importaciones - Cantidad (tonnes)</t>
  </si>
  <si>
    <t>Variación de existencias (tonnes)</t>
  </si>
  <si>
    <t>Exportaciones - Canditad (tonnes)</t>
  </si>
  <si>
    <t>Suministro interno (tonnes)</t>
  </si>
  <si>
    <t>Pienso (tonnes)</t>
  </si>
  <si>
    <t>Desperdicios (tonnes)</t>
  </si>
  <si>
    <t>Elaboración (tonnes)</t>
  </si>
  <si>
    <t>Alimento (tonnes)</t>
  </si>
  <si>
    <t>Otro uso (tonnes)</t>
  </si>
  <si>
    <t>Población</t>
  </si>
  <si>
    <t>Suministro o disponibilidad potencialmente disponible para consumo humano</t>
  </si>
  <si>
    <t>Año</t>
  </si>
  <si>
    <t>Leche - Exc Mantequilla</t>
  </si>
  <si>
    <t>Leche Desnatada</t>
  </si>
  <si>
    <t>Leche Entera</t>
  </si>
  <si>
    <t>Mantequilla, Ghee</t>
  </si>
  <si>
    <t>Dsiponibilidad per cápita (kg / año)</t>
  </si>
  <si>
    <t>Dsiponibilidad de leche (gramos / per cápita / día)</t>
  </si>
  <si>
    <t>Fuente:FAOSTAT | © FAO Dirección de Estadística 2011 | 25 abril 2011 (estadística sobre suministro), INEGI (estadísitica de población, censos: 1960,1970, 1980, 1990, 2000 y 2010; conteos: 1995 y 2005). Nota: el dato de la población intercenso y / o conteo es una estimación a partir de la tasa media de crecimiento entre cada evento censal o de conteo.</t>
  </si>
  <si>
    <t>Datos estandarizados</t>
  </si>
  <si>
    <r>
      <t xml:space="preserve">Suministro (diponibilidad) de leche en México. Cuentas de Suministros y su Utilización y Balances de Alimentos, CSU/HBA. Equilibrios de los productos. </t>
    </r>
    <r>
      <rPr>
        <b/>
        <sz val="14"/>
        <rFont val="Calibri"/>
        <family val="2"/>
      </rPr>
      <t>Ganadería y pesca Equivalente primario</t>
    </r>
    <r>
      <rPr>
        <sz val="14"/>
        <rFont val="Calibri"/>
        <family val="2"/>
      </rPr>
      <t xml:space="preserve"> (1961 - 2010). Variaciones anuales</t>
    </r>
  </si>
  <si>
    <t>Nota: 2010, estimación Lactodata</t>
  </si>
  <si>
    <r>
      <t xml:space="preserve">Suministro (disponibilidad) de leche en México. Cuentas de Suministros y su Utilización y Balances de Alimentos, CSU/HBA. Equilibrios de los productos. </t>
    </r>
    <r>
      <rPr>
        <b/>
        <sz val="14"/>
        <rFont val="Calibri"/>
        <family val="2"/>
      </rPr>
      <t>Ganadería y pesca Equivalente primario</t>
    </r>
    <r>
      <rPr>
        <sz val="14"/>
        <rFont val="Calibri"/>
        <family val="2"/>
      </rPr>
      <t xml:space="preserve"> (1961 - 2010)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</si>
</sst>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[$€-2]* #,##0.00_-;\-[$€-2]* #,##0.00_-;_-[$€-2]* &quot;-&quot;??_-"/>
    <numFmt numFmtId="167" formatCode="&quot;$&quot;#,##0\ ;\(&quot;$&quot;#,##0\)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63"/>
      <name val="Calibri"/>
      <family val="0"/>
    </font>
    <font>
      <b/>
      <sz val="10"/>
      <color indexed="63"/>
      <name val="Calibri"/>
      <family val="0"/>
    </font>
    <font>
      <b/>
      <sz val="14"/>
      <color indexed="23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>
      <alignment/>
    </xf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64" fontId="5" fillId="0" borderId="0" xfId="51" applyNumberFormat="1" applyFont="1" applyAlignment="1">
      <alignment/>
    </xf>
    <xf numFmtId="0" fontId="6" fillId="33" borderId="10" xfId="51" applyNumberFormat="1" applyFont="1" applyFill="1" applyBorder="1" applyAlignment="1">
      <alignment horizontal="center" wrapText="1"/>
    </xf>
    <xf numFmtId="164" fontId="6" fillId="33" borderId="10" xfId="51" applyNumberFormat="1" applyFont="1" applyFill="1" applyBorder="1" applyAlignment="1">
      <alignment horizontal="center" wrapText="1"/>
    </xf>
    <xf numFmtId="164" fontId="5" fillId="0" borderId="0" xfId="51" applyNumberFormat="1" applyFont="1" applyAlignment="1">
      <alignment wrapText="1"/>
    </xf>
    <xf numFmtId="0" fontId="50" fillId="34" borderId="11" xfId="51" applyNumberFormat="1" applyFont="1" applyFill="1" applyBorder="1" applyAlignment="1">
      <alignment horizontal="center" wrapText="1"/>
    </xf>
    <xf numFmtId="164" fontId="50" fillId="34" borderId="12" xfId="51" applyNumberFormat="1" applyFont="1" applyFill="1" applyBorder="1" applyAlignment="1">
      <alignment horizontal="center" wrapText="1"/>
    </xf>
    <xf numFmtId="164" fontId="50" fillId="34" borderId="0" xfId="51" applyNumberFormat="1" applyFont="1" applyFill="1" applyBorder="1" applyAlignment="1">
      <alignment horizontal="center" wrapText="1"/>
    </xf>
    <xf numFmtId="164" fontId="50" fillId="34" borderId="13" xfId="51" applyNumberFormat="1" applyFont="1" applyFill="1" applyBorder="1" applyAlignment="1">
      <alignment horizontal="center" wrapText="1"/>
    </xf>
    <xf numFmtId="164" fontId="50" fillId="34" borderId="11" xfId="51" applyNumberFormat="1" applyFont="1" applyFill="1" applyBorder="1" applyAlignment="1">
      <alignment horizontal="center" wrapText="1"/>
    </xf>
    <xf numFmtId="164" fontId="50" fillId="0" borderId="0" xfId="51" applyNumberFormat="1" applyFont="1" applyFill="1" applyAlignment="1">
      <alignment wrapText="1"/>
    </xf>
    <xf numFmtId="0" fontId="5" fillId="0" borderId="11" xfId="51" applyNumberFormat="1" applyFont="1" applyBorder="1" applyAlignment="1">
      <alignment/>
    </xf>
    <xf numFmtId="164" fontId="50" fillId="0" borderId="0" xfId="51" applyNumberFormat="1" applyFont="1" applyFill="1" applyBorder="1" applyAlignment="1">
      <alignment horizontal="center" wrapText="1"/>
    </xf>
    <xf numFmtId="164" fontId="50" fillId="0" borderId="13" xfId="51" applyNumberFormat="1" applyFont="1" applyFill="1" applyBorder="1" applyAlignment="1">
      <alignment horizontal="center" wrapText="1"/>
    </xf>
    <xf numFmtId="164" fontId="50" fillId="35" borderId="0" xfId="51" applyNumberFormat="1" applyFont="1" applyFill="1" applyBorder="1" applyAlignment="1">
      <alignment horizontal="center" wrapText="1"/>
    </xf>
    <xf numFmtId="164" fontId="5" fillId="35" borderId="11" xfId="51" applyNumberFormat="1" applyFont="1" applyFill="1" applyBorder="1" applyAlignment="1">
      <alignment/>
    </xf>
    <xf numFmtId="164" fontId="50" fillId="0" borderId="12" xfId="51" applyNumberFormat="1" applyFont="1" applyFill="1" applyBorder="1" applyAlignment="1">
      <alignment wrapText="1"/>
    </xf>
    <xf numFmtId="164" fontId="50" fillId="0" borderId="13" xfId="51" applyNumberFormat="1" applyFont="1" applyFill="1" applyBorder="1" applyAlignment="1">
      <alignment wrapText="1"/>
    </xf>
    <xf numFmtId="164" fontId="50" fillId="0" borderId="0" xfId="51" applyNumberFormat="1" applyFont="1" applyFill="1" applyBorder="1" applyAlignment="1">
      <alignment wrapText="1"/>
    </xf>
    <xf numFmtId="164" fontId="5" fillId="0" borderId="0" xfId="51" applyNumberFormat="1" applyFont="1" applyBorder="1" applyAlignment="1">
      <alignment/>
    </xf>
    <xf numFmtId="164" fontId="5" fillId="0" borderId="13" xfId="51" applyNumberFormat="1" applyFont="1" applyBorder="1" applyAlignment="1">
      <alignment/>
    </xf>
    <xf numFmtId="164" fontId="5" fillId="35" borderId="0" xfId="51" applyNumberFormat="1" applyFont="1" applyFill="1" applyBorder="1" applyAlignment="1">
      <alignment/>
    </xf>
    <xf numFmtId="164" fontId="5" fillId="0" borderId="12" xfId="51" applyNumberFormat="1" applyFont="1" applyBorder="1" applyAlignment="1">
      <alignment/>
    </xf>
    <xf numFmtId="9" fontId="5" fillId="0" borderId="0" xfId="66" applyFont="1" applyBorder="1" applyAlignment="1">
      <alignment/>
    </xf>
    <xf numFmtId="164" fontId="5" fillId="3" borderId="13" xfId="51" applyNumberFormat="1" applyFont="1" applyFill="1" applyBorder="1" applyAlignment="1">
      <alignment horizontal="center"/>
    </xf>
    <xf numFmtId="164" fontId="5" fillId="10" borderId="13" xfId="51" applyNumberFormat="1" applyFont="1" applyFill="1" applyBorder="1" applyAlignment="1">
      <alignment/>
    </xf>
    <xf numFmtId="164" fontId="5" fillId="0" borderId="0" xfId="51" applyNumberFormat="1" applyFont="1" applyBorder="1" applyAlignment="1">
      <alignment/>
    </xf>
    <xf numFmtId="164" fontId="5" fillId="35" borderId="0" xfId="51" applyNumberFormat="1" applyFont="1" applyFill="1" applyAlignment="1">
      <alignment/>
    </xf>
    <xf numFmtId="164" fontId="5" fillId="35" borderId="12" xfId="51" applyNumberFormat="1" applyFont="1" applyFill="1" applyBorder="1" applyAlignment="1">
      <alignment/>
    </xf>
    <xf numFmtId="0" fontId="5" fillId="0" borderId="13" xfId="51" applyNumberFormat="1" applyFont="1" applyBorder="1" applyAlignment="1">
      <alignment/>
    </xf>
    <xf numFmtId="164" fontId="5" fillId="35" borderId="13" xfId="51" applyNumberFormat="1" applyFont="1" applyFill="1" applyBorder="1" applyAlignment="1">
      <alignment/>
    </xf>
    <xf numFmtId="0" fontId="5" fillId="0" borderId="14" xfId="51" applyNumberFormat="1" applyFont="1" applyBorder="1" applyAlignment="1">
      <alignment/>
    </xf>
    <xf numFmtId="164" fontId="5" fillId="0" borderId="15" xfId="51" applyNumberFormat="1" applyFont="1" applyBorder="1" applyAlignment="1">
      <alignment/>
    </xf>
    <xf numFmtId="164" fontId="5" fillId="0" borderId="14" xfId="51" applyNumberFormat="1" applyFont="1" applyBorder="1" applyAlignment="1">
      <alignment/>
    </xf>
    <xf numFmtId="164" fontId="5" fillId="0" borderId="16" xfId="51" applyNumberFormat="1" applyFont="1" applyBorder="1" applyAlignment="1">
      <alignment/>
    </xf>
    <xf numFmtId="0" fontId="5" fillId="36" borderId="0" xfId="51" applyNumberFormat="1" applyFont="1" applyFill="1" applyAlignment="1">
      <alignment/>
    </xf>
    <xf numFmtId="164" fontId="5" fillId="36" borderId="0" xfId="51" applyNumberFormat="1" applyFont="1" applyFill="1" applyAlignment="1">
      <alignment/>
    </xf>
    <xf numFmtId="165" fontId="5" fillId="0" borderId="0" xfId="66" applyNumberFormat="1" applyFont="1" applyBorder="1" applyAlignment="1">
      <alignment/>
    </xf>
    <xf numFmtId="165" fontId="5" fillId="35" borderId="0" xfId="66" applyNumberFormat="1" applyFont="1" applyFill="1" applyBorder="1" applyAlignment="1">
      <alignment/>
    </xf>
    <xf numFmtId="165" fontId="5" fillId="35" borderId="11" xfId="66" applyNumberFormat="1" applyFont="1" applyFill="1" applyBorder="1" applyAlignment="1">
      <alignment/>
    </xf>
    <xf numFmtId="165" fontId="5" fillId="0" borderId="13" xfId="66" applyNumberFormat="1" applyFont="1" applyBorder="1" applyAlignment="1">
      <alignment/>
    </xf>
    <xf numFmtId="165" fontId="5" fillId="0" borderId="12" xfId="66" applyNumberFormat="1" applyFont="1" applyBorder="1" applyAlignment="1">
      <alignment/>
    </xf>
    <xf numFmtId="164" fontId="5" fillId="35" borderId="15" xfId="51" applyNumberFormat="1" applyFont="1" applyFill="1" applyBorder="1" applyAlignment="1">
      <alignment/>
    </xf>
    <xf numFmtId="165" fontId="5" fillId="0" borderId="16" xfId="66" applyNumberFormat="1" applyFont="1" applyBorder="1" applyAlignment="1">
      <alignment/>
    </xf>
    <xf numFmtId="165" fontId="5" fillId="0" borderId="14" xfId="66" applyNumberFormat="1" applyFont="1" applyBorder="1" applyAlignment="1">
      <alignment/>
    </xf>
    <xf numFmtId="0" fontId="5" fillId="0" borderId="0" xfId="51" applyNumberFormat="1" applyFont="1" applyAlignment="1">
      <alignment/>
    </xf>
    <xf numFmtId="9" fontId="5" fillId="0" borderId="13" xfId="66" applyFont="1" applyBorder="1" applyAlignment="1">
      <alignment/>
    </xf>
    <xf numFmtId="0" fontId="5" fillId="37" borderId="14" xfId="51" applyNumberFormat="1" applyFont="1" applyFill="1" applyBorder="1" applyAlignment="1">
      <alignment/>
    </xf>
    <xf numFmtId="164" fontId="5" fillId="37" borderId="15" xfId="51" applyNumberFormat="1" applyFont="1" applyFill="1" applyBorder="1" applyAlignment="1">
      <alignment/>
    </xf>
    <xf numFmtId="164" fontId="5" fillId="37" borderId="14" xfId="51" applyNumberFormat="1" applyFont="1" applyFill="1" applyBorder="1" applyAlignment="1">
      <alignment/>
    </xf>
    <xf numFmtId="164" fontId="5" fillId="37" borderId="16" xfId="51" applyNumberFormat="1" applyFont="1" applyFill="1" applyBorder="1" applyAlignment="1">
      <alignment/>
    </xf>
    <xf numFmtId="0" fontId="3" fillId="36" borderId="15" xfId="51" applyNumberFormat="1" applyFont="1" applyFill="1" applyBorder="1" applyAlignment="1">
      <alignment horizontal="center" wrapText="1"/>
    </xf>
    <xf numFmtId="164" fontId="6" fillId="2" borderId="12" xfId="51" applyNumberFormat="1" applyFont="1" applyFill="1" applyBorder="1" applyAlignment="1">
      <alignment horizontal="center" wrapText="1"/>
    </xf>
    <xf numFmtId="164" fontId="6" fillId="2" borderId="0" xfId="51" applyNumberFormat="1" applyFont="1" applyFill="1" applyBorder="1" applyAlignment="1">
      <alignment horizontal="center" wrapText="1"/>
    </xf>
    <xf numFmtId="164" fontId="6" fillId="6" borderId="12" xfId="51" applyNumberFormat="1" applyFont="1" applyFill="1" applyBorder="1" applyAlignment="1">
      <alignment horizontal="center" wrapText="1"/>
    </xf>
    <xf numFmtId="164" fontId="6" fillId="6" borderId="0" xfId="51" applyNumberFormat="1" applyFont="1" applyFill="1" applyBorder="1" applyAlignment="1">
      <alignment horizontal="center" wrapText="1"/>
    </xf>
    <xf numFmtId="0" fontId="5" fillId="36" borderId="17" xfId="51" applyNumberFormat="1" applyFont="1" applyFill="1" applyBorder="1" applyAlignment="1">
      <alignment horizontal="left" wrapText="1"/>
    </xf>
    <xf numFmtId="164" fontId="6" fillId="6" borderId="13" xfId="51" applyNumberFormat="1" applyFont="1" applyFill="1" applyBorder="1" applyAlignment="1">
      <alignment horizontal="center" wrapText="1"/>
    </xf>
    <xf numFmtId="164" fontId="6" fillId="4" borderId="18" xfId="51" applyNumberFormat="1" applyFont="1" applyFill="1" applyBorder="1" applyAlignment="1">
      <alignment horizontal="center" wrapText="1"/>
    </xf>
    <xf numFmtId="164" fontId="6" fillId="4" borderId="19" xfId="51" applyNumberFormat="1" applyFont="1" applyFill="1" applyBorder="1" applyAlignment="1">
      <alignment horizont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echa" xfId="48"/>
    <cellStyle name="Fijo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Currency" xfId="58"/>
    <cellStyle name="Currency [0]" xfId="59"/>
    <cellStyle name="Monetario0" xfId="60"/>
    <cellStyle name="Neutral" xfId="61"/>
    <cellStyle name="No-definido" xfId="62"/>
    <cellStyle name="Normal 2" xfId="63"/>
    <cellStyle name="Normal 3" xfId="64"/>
    <cellStyle name="Notas" xfId="65"/>
    <cellStyle name="Percent" xfId="66"/>
    <cellStyle name="Porcentual 2" xfId="67"/>
    <cellStyle name="Porcentual 2 2" xfId="68"/>
    <cellStyle name="Porcentual 3" xfId="69"/>
    <cellStyle name="Porcentual 4" xfId="70"/>
    <cellStyle name="Punto0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México. Disponibilidad de leche (gramos / per cápita / día)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915"/>
          <c:y val="0.217"/>
          <c:w val="0.8815"/>
          <c:h val="0.76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'cuadro sumnisitro'!$AH$3</c:f>
              <c:strCache>
                <c:ptCount val="1"/>
                <c:pt idx="0">
                  <c:v>Dsiponibilidad de leche (gramos / per cápita / día)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sumnisitro'!$A$5:$A$54</c:f>
              <c:numCache/>
            </c:numRef>
          </c:cat>
          <c:val>
            <c:numRef>
              <c:f>'cuadro sumnisitro'!$AH$5:$AH$54</c:f>
              <c:numCache/>
            </c:numRef>
          </c:val>
          <c:shape val="cylinder"/>
        </c:ser>
        <c:shape val="cylinder"/>
        <c:axId val="47457593"/>
        <c:axId val="34092918"/>
      </c:bar3DChart>
      <c:catAx>
        <c:axId val="47457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092918"/>
        <c:crosses val="autoZero"/>
        <c:auto val="1"/>
        <c:lblOffset val="100"/>
        <c:tickLblSkip val="7"/>
        <c:noMultiLvlLbl val="0"/>
      </c:catAx>
      <c:valAx>
        <c:axId val="34092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Leche - Exc Mantequilla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57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México. Producción e importaciones de leche. Toneladas 1961 - 2010</a:t>
            </a:r>
          </a:p>
        </c:rich>
      </c:tx>
      <c:layout>
        <c:manualLayout>
          <c:xMode val="factor"/>
          <c:yMode val="factor"/>
          <c:x val="-0.004"/>
          <c:y val="-0.007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215"/>
          <c:w val="0.96025"/>
          <c:h val="0.769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'cuadro sumnisitro'!$B$2:$E$2</c:f>
              <c:strCache>
                <c:ptCount val="1"/>
                <c:pt idx="0">
                  <c:v>Producción (tonnes)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sumnisitro'!$A$5:$A$54</c:f>
              <c:numCache/>
            </c:numRef>
          </c:cat>
          <c:val>
            <c:numRef>
              <c:f>'cuadro sumnisitro'!$B$5:$B$54</c:f>
              <c:numCache/>
            </c:numRef>
          </c:val>
          <c:shape val="cylinder"/>
        </c:ser>
        <c:ser>
          <c:idx val="0"/>
          <c:order val="1"/>
          <c:tx>
            <c:strRef>
              <c:f>'cuadro sumnisitro'!$F$2:$I$2</c:f>
              <c:strCache>
                <c:ptCount val="1"/>
                <c:pt idx="0">
                  <c:v>Importaciones - Cantidad (tonnes)</c:v>
                </c:pt>
              </c:strCache>
            </c:strRef>
          </c:tx>
          <c:spPr>
            <a:solidFill>
              <a:srgbClr val="DA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sumnisitro'!$A$5:$A$54</c:f>
              <c:numCache/>
            </c:numRef>
          </c:cat>
          <c:val>
            <c:numRef>
              <c:f>'cuadro sumnisitro'!$F$5:$F$54</c:f>
              <c:numCache/>
            </c:numRef>
          </c:val>
          <c:shape val="cylinder"/>
        </c:ser>
        <c:shape val="cylinder"/>
        <c:axId val="49170527"/>
        <c:axId val="16659140"/>
      </c:bar3DChart>
      <c:catAx>
        <c:axId val="49170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59140"/>
        <c:crosses val="autoZero"/>
        <c:auto val="1"/>
        <c:lblOffset val="100"/>
        <c:tickLblSkip val="2"/>
        <c:noMultiLvlLbl val="0"/>
      </c:catAx>
      <c:valAx>
        <c:axId val="16659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705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0.982</cdr:y>
    </cdr:from>
    <cdr:to>
      <cdr:x>0.27625</cdr:x>
      <cdr:y>0.9895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705100"/>
          <a:ext cx="133350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FAO, MEX/INEGI</a:t>
          </a:r>
        </a:p>
      </cdr:txBody>
    </cdr:sp>
  </cdr:relSizeAnchor>
  <cdr:relSizeAnchor xmlns:cdr="http://schemas.openxmlformats.org/drawingml/2006/chartDrawing">
    <cdr:from>
      <cdr:x>-0.00525</cdr:x>
      <cdr:y>-0.01675</cdr:y>
    </cdr:from>
    <cdr:to>
      <cdr:x>0.1055</cdr:x>
      <cdr:y>0.18325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-38099"/>
          <a:ext cx="552450" cy="552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0.99</cdr:y>
    </cdr:from>
    <cdr:to>
      <cdr:x>0.216</cdr:x>
      <cdr:y>0.9955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647950"/>
          <a:ext cx="106680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FAO, MEX/SE</a:t>
          </a:r>
        </a:p>
      </cdr:txBody>
    </cdr:sp>
  </cdr:relSizeAnchor>
  <cdr:relSizeAnchor xmlns:cdr="http://schemas.openxmlformats.org/drawingml/2006/chartDrawing">
    <cdr:from>
      <cdr:x>0.83275</cdr:x>
      <cdr:y>0.97825</cdr:y>
    </cdr:from>
    <cdr:to>
      <cdr:x>0.894</cdr:x>
      <cdr:y>0.99875</cdr:y>
    </cdr:to>
    <cdr:sp>
      <cdr:nvSpPr>
        <cdr:cNvPr id="2" name="3 CuadroTexto"/>
        <cdr:cNvSpPr txBox="1">
          <a:spLocks noChangeArrowheads="1"/>
        </cdr:cNvSpPr>
      </cdr:nvSpPr>
      <cdr:spPr>
        <a:xfrm rot="16200000">
          <a:off x="4152900" y="2609850"/>
          <a:ext cx="3048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38100</xdr:colOff>
      <xdr:row>1</xdr:row>
      <xdr:rowOff>9525</xdr:rowOff>
    </xdr:from>
    <xdr:to>
      <xdr:col>41</xdr:col>
      <xdr:colOff>57150</xdr:colOff>
      <xdr:row>14</xdr:row>
      <xdr:rowOff>0</xdr:rowOff>
    </xdr:to>
    <xdr:graphicFrame>
      <xdr:nvGraphicFramePr>
        <xdr:cNvPr id="1" name="1 Gráfico"/>
        <xdr:cNvGraphicFramePr/>
      </xdr:nvGraphicFramePr>
      <xdr:xfrm>
        <a:off x="30499050" y="542925"/>
        <a:ext cx="4991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9525</xdr:colOff>
      <xdr:row>17</xdr:row>
      <xdr:rowOff>142875</xdr:rowOff>
    </xdr:from>
    <xdr:to>
      <xdr:col>41</xdr:col>
      <xdr:colOff>28575</xdr:colOff>
      <xdr:row>35</xdr:row>
      <xdr:rowOff>76200</xdr:rowOff>
    </xdr:to>
    <xdr:graphicFrame>
      <xdr:nvGraphicFramePr>
        <xdr:cNvPr id="2" name="2 Gráfico"/>
        <xdr:cNvGraphicFramePr/>
      </xdr:nvGraphicFramePr>
      <xdr:xfrm>
        <a:off x="30470475" y="3905250"/>
        <a:ext cx="4991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PageLayoutView="125" workbookViewId="0" topLeftCell="A1">
      <selection activeCell="D7" sqref="D7"/>
    </sheetView>
  </sheetViews>
  <sheetFormatPr defaultColWidth="10.875" defaultRowHeight="15.75"/>
  <cols>
    <col min="1" max="1" width="7.875" style="45" customWidth="1"/>
    <col min="2" max="2" width="11.875" style="1" customWidth="1"/>
    <col min="3" max="3" width="11.50390625" style="1" customWidth="1"/>
    <col min="4" max="4" width="12.00390625" style="1" customWidth="1"/>
    <col min="5" max="5" width="11.50390625" style="1" customWidth="1"/>
    <col min="6" max="6" width="12.875" style="1" customWidth="1"/>
    <col min="7" max="9" width="11.50390625" style="1" customWidth="1"/>
    <col min="10" max="10" width="12.375" style="1" customWidth="1"/>
    <col min="11" max="11" width="11.50390625" style="1" customWidth="1"/>
    <col min="12" max="12" width="12.375" style="1" customWidth="1"/>
    <col min="13" max="14" width="11.50390625" style="1" customWidth="1"/>
    <col min="15" max="15" width="9.50390625" style="1" customWidth="1"/>
    <col min="16" max="16" width="10.625" style="1" bestFit="1" customWidth="1"/>
    <col min="17" max="17" width="11.50390625" style="1" customWidth="1"/>
    <col min="18" max="18" width="12.00390625" style="1" customWidth="1"/>
    <col min="19" max="19" width="11.50390625" style="1" customWidth="1"/>
    <col min="20" max="20" width="10.875" style="1" customWidth="1"/>
    <col min="21" max="21" width="11.50390625" style="1" customWidth="1"/>
    <col min="22" max="22" width="11.00390625" style="1" customWidth="1"/>
    <col min="23" max="25" width="11.50390625" style="1" customWidth="1"/>
    <col min="26" max="26" width="12.00390625" style="1" bestFit="1" customWidth="1"/>
    <col min="27" max="29" width="11.50390625" style="1" customWidth="1"/>
    <col min="30" max="30" width="11.50390625" style="1" bestFit="1" customWidth="1"/>
    <col min="31" max="31" width="11.50390625" style="1" customWidth="1"/>
    <col min="32" max="32" width="12.125" style="1" customWidth="1"/>
    <col min="33" max="33" width="11.375" style="1" customWidth="1"/>
    <col min="34" max="34" width="11.50390625" style="1" customWidth="1"/>
    <col min="35" max="16384" width="10.875" style="1" customWidth="1"/>
  </cols>
  <sheetData>
    <row r="1" spans="1:34" ht="42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s="4" customFormat="1" ht="40.5" customHeight="1">
      <c r="A2" s="2" t="s">
        <v>0</v>
      </c>
      <c r="B2" s="52" t="s">
        <v>1</v>
      </c>
      <c r="C2" s="53"/>
      <c r="D2" s="53"/>
      <c r="E2" s="53"/>
      <c r="F2" s="52" t="s">
        <v>2</v>
      </c>
      <c r="G2" s="53"/>
      <c r="H2" s="53"/>
      <c r="I2" s="53"/>
      <c r="J2" s="52" t="s">
        <v>3</v>
      </c>
      <c r="K2" s="53"/>
      <c r="L2" s="52" t="s">
        <v>4</v>
      </c>
      <c r="M2" s="53"/>
      <c r="N2" s="53"/>
      <c r="O2" s="53"/>
      <c r="P2" s="52" t="s">
        <v>5</v>
      </c>
      <c r="Q2" s="53"/>
      <c r="R2" s="53"/>
      <c r="S2" s="53"/>
      <c r="T2" s="54" t="s">
        <v>6</v>
      </c>
      <c r="U2" s="55"/>
      <c r="V2" s="54" t="s">
        <v>7</v>
      </c>
      <c r="W2" s="55"/>
      <c r="X2" s="54" t="s">
        <v>8</v>
      </c>
      <c r="Y2" s="55"/>
      <c r="Z2" s="54" t="s">
        <v>9</v>
      </c>
      <c r="AA2" s="55"/>
      <c r="AB2" s="55"/>
      <c r="AC2" s="55"/>
      <c r="AD2" s="54" t="s">
        <v>10</v>
      </c>
      <c r="AE2" s="57"/>
      <c r="AF2" s="3" t="s">
        <v>11</v>
      </c>
      <c r="AG2" s="58" t="s">
        <v>12</v>
      </c>
      <c r="AH2" s="59"/>
    </row>
    <row r="3" spans="1:34" s="10" customFormat="1" ht="45.75" customHeight="1">
      <c r="A3" s="5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6" t="s">
        <v>14</v>
      </c>
      <c r="G3" s="7" t="s">
        <v>15</v>
      </c>
      <c r="H3" s="7" t="s">
        <v>16</v>
      </c>
      <c r="I3" s="7" t="s">
        <v>17</v>
      </c>
      <c r="J3" s="6" t="s">
        <v>14</v>
      </c>
      <c r="K3" s="7" t="s">
        <v>16</v>
      </c>
      <c r="L3" s="6" t="s">
        <v>14</v>
      </c>
      <c r="M3" s="7" t="s">
        <v>15</v>
      </c>
      <c r="N3" s="7" t="s">
        <v>16</v>
      </c>
      <c r="O3" s="7" t="s">
        <v>17</v>
      </c>
      <c r="P3" s="6" t="s">
        <v>14</v>
      </c>
      <c r="Q3" s="7" t="s">
        <v>15</v>
      </c>
      <c r="R3" s="7" t="s">
        <v>16</v>
      </c>
      <c r="S3" s="7" t="s">
        <v>17</v>
      </c>
      <c r="T3" s="6" t="s">
        <v>14</v>
      </c>
      <c r="U3" s="7" t="s">
        <v>15</v>
      </c>
      <c r="V3" s="6" t="s">
        <v>14</v>
      </c>
      <c r="W3" s="7" t="s">
        <v>16</v>
      </c>
      <c r="X3" s="6" t="s">
        <v>15</v>
      </c>
      <c r="Y3" s="7" t="s">
        <v>16</v>
      </c>
      <c r="Z3" s="6" t="s">
        <v>14</v>
      </c>
      <c r="AA3" s="7" t="s">
        <v>15</v>
      </c>
      <c r="AB3" s="7" t="s">
        <v>16</v>
      </c>
      <c r="AC3" s="7" t="s">
        <v>17</v>
      </c>
      <c r="AD3" s="6" t="s">
        <v>14</v>
      </c>
      <c r="AE3" s="8" t="s">
        <v>15</v>
      </c>
      <c r="AF3" s="9" t="s">
        <v>11</v>
      </c>
      <c r="AG3" s="6" t="s">
        <v>18</v>
      </c>
      <c r="AH3" s="8" t="s">
        <v>19</v>
      </c>
    </row>
    <row r="4" spans="1:34" s="18" customFormat="1" ht="12">
      <c r="A4" s="11">
        <v>1960</v>
      </c>
      <c r="B4" s="12"/>
      <c r="C4" s="12"/>
      <c r="D4" s="12"/>
      <c r="E4" s="13"/>
      <c r="F4" s="12"/>
      <c r="G4" s="12"/>
      <c r="H4" s="12"/>
      <c r="I4" s="13"/>
      <c r="J4" s="12"/>
      <c r="K4" s="13"/>
      <c r="L4" s="12"/>
      <c r="M4" s="12"/>
      <c r="N4" s="12"/>
      <c r="O4" s="13"/>
      <c r="P4" s="12"/>
      <c r="Q4" s="12"/>
      <c r="R4" s="12"/>
      <c r="S4" s="13"/>
      <c r="T4" s="12"/>
      <c r="U4" s="13"/>
      <c r="V4" s="12"/>
      <c r="W4" s="13"/>
      <c r="X4" s="12"/>
      <c r="Y4" s="13"/>
      <c r="Z4" s="14"/>
      <c r="AA4" s="12"/>
      <c r="AB4" s="12"/>
      <c r="AC4" s="13"/>
      <c r="AD4" s="12"/>
      <c r="AE4" s="13"/>
      <c r="AF4" s="15">
        <v>34923129</v>
      </c>
      <c r="AG4" s="16"/>
      <c r="AH4" s="17"/>
    </row>
    <row r="5" spans="1:34" s="19" customFormat="1" ht="12">
      <c r="A5" s="11">
        <v>1961</v>
      </c>
      <c r="B5" s="19">
        <v>2502000</v>
      </c>
      <c r="C5" s="19">
        <v>254000</v>
      </c>
      <c r="D5" s="19">
        <v>2502000</v>
      </c>
      <c r="E5" s="20">
        <v>11000</v>
      </c>
      <c r="F5" s="19">
        <v>182923</v>
      </c>
      <c r="G5" s="19">
        <v>18146</v>
      </c>
      <c r="H5" s="19">
        <v>162541</v>
      </c>
      <c r="I5" s="20">
        <v>8</v>
      </c>
      <c r="J5" s="19">
        <v>0</v>
      </c>
      <c r="K5" s="20">
        <v>0</v>
      </c>
      <c r="L5" s="19">
        <v>50</v>
      </c>
      <c r="M5" s="19">
        <v>0</v>
      </c>
      <c r="N5" s="19">
        <v>30</v>
      </c>
      <c r="O5" s="20">
        <v>0</v>
      </c>
      <c r="P5" s="19">
        <v>2684873</v>
      </c>
      <c r="Q5" s="19">
        <v>272146</v>
      </c>
      <c r="R5" s="19">
        <v>2664511</v>
      </c>
      <c r="S5" s="20">
        <v>11008</v>
      </c>
      <c r="T5" s="19">
        <v>248401</v>
      </c>
      <c r="U5" s="20">
        <v>238090</v>
      </c>
      <c r="V5" s="19">
        <v>125101</v>
      </c>
      <c r="W5" s="20">
        <v>125101</v>
      </c>
      <c r="X5" s="19">
        <v>0</v>
      </c>
      <c r="Y5" s="20">
        <v>763000</v>
      </c>
      <c r="Z5" s="21">
        <v>2292591</v>
      </c>
      <c r="AA5" s="19">
        <v>16056</v>
      </c>
      <c r="AB5" s="19">
        <v>1776410</v>
      </c>
      <c r="AC5" s="20">
        <v>11008</v>
      </c>
      <c r="AD5" s="19">
        <v>18780</v>
      </c>
      <c r="AE5" s="20">
        <v>18000</v>
      </c>
      <c r="AF5" s="15">
        <v>36068598.81858745</v>
      </c>
      <c r="AG5" s="22">
        <f>(Z5*1000)/AF5</f>
        <v>63.56196456454929</v>
      </c>
      <c r="AH5" s="20">
        <f>(AG5/365)*1000</f>
        <v>174.14236866999804</v>
      </c>
    </row>
    <row r="6" spans="1:34" s="19" customFormat="1" ht="12">
      <c r="A6" s="11">
        <v>1962</v>
      </c>
      <c r="B6" s="19">
        <v>2464000</v>
      </c>
      <c r="C6" s="19">
        <v>273000</v>
      </c>
      <c r="D6" s="19">
        <v>2464000</v>
      </c>
      <c r="E6" s="20">
        <v>12000</v>
      </c>
      <c r="F6" s="19">
        <v>307409</v>
      </c>
      <c r="G6" s="19">
        <v>26784</v>
      </c>
      <c r="H6" s="19">
        <v>277178</v>
      </c>
      <c r="I6" s="20">
        <v>0</v>
      </c>
      <c r="J6" s="19">
        <v>0</v>
      </c>
      <c r="K6" s="20">
        <v>0</v>
      </c>
      <c r="L6" s="19">
        <v>20</v>
      </c>
      <c r="M6" s="19">
        <v>0</v>
      </c>
      <c r="N6" s="19">
        <v>0</v>
      </c>
      <c r="O6" s="20">
        <v>0</v>
      </c>
      <c r="P6" s="19">
        <v>2771389</v>
      </c>
      <c r="Q6" s="19">
        <v>299784</v>
      </c>
      <c r="R6" s="19">
        <v>2741178</v>
      </c>
      <c r="S6" s="20">
        <v>12000</v>
      </c>
      <c r="T6" s="19">
        <v>264695</v>
      </c>
      <c r="U6" s="20">
        <v>253550</v>
      </c>
      <c r="V6" s="19">
        <v>123202</v>
      </c>
      <c r="W6" s="20">
        <v>123202</v>
      </c>
      <c r="X6" s="19">
        <v>0</v>
      </c>
      <c r="Y6" s="20">
        <v>798000</v>
      </c>
      <c r="Z6" s="21">
        <v>2355758</v>
      </c>
      <c r="AA6" s="19">
        <v>19667</v>
      </c>
      <c r="AB6" s="19">
        <v>1819976</v>
      </c>
      <c r="AC6" s="20">
        <v>12000</v>
      </c>
      <c r="AD6" s="19">
        <v>27734</v>
      </c>
      <c r="AE6" s="20">
        <v>26567</v>
      </c>
      <c r="AF6" s="15">
        <v>37251639.7581731</v>
      </c>
      <c r="AG6" s="22">
        <f aca="true" t="shared" si="0" ref="AG6:AG54">(Z6*1000)/AF6</f>
        <v>63.23904169837627</v>
      </c>
      <c r="AH6" s="20">
        <f aca="true" t="shared" si="1" ref="AH6:AH54">(AG6/365)*1000</f>
        <v>173.25764848870213</v>
      </c>
    </row>
    <row r="7" spans="1:34" s="19" customFormat="1" ht="12">
      <c r="A7" s="11">
        <v>1963</v>
      </c>
      <c r="B7" s="19">
        <v>2424475</v>
      </c>
      <c r="C7" s="19">
        <v>298000</v>
      </c>
      <c r="D7" s="19">
        <v>2424475</v>
      </c>
      <c r="E7" s="20">
        <v>13000</v>
      </c>
      <c r="F7" s="19">
        <v>357584</v>
      </c>
      <c r="G7" s="19">
        <v>32976</v>
      </c>
      <c r="H7" s="19">
        <v>320381</v>
      </c>
      <c r="I7" s="20">
        <v>262</v>
      </c>
      <c r="J7" s="19">
        <v>0</v>
      </c>
      <c r="K7" s="20">
        <v>0</v>
      </c>
      <c r="L7" s="19">
        <v>10</v>
      </c>
      <c r="M7" s="19">
        <v>0</v>
      </c>
      <c r="N7" s="19">
        <v>0</v>
      </c>
      <c r="O7" s="20">
        <v>0</v>
      </c>
      <c r="P7" s="19">
        <v>2782049</v>
      </c>
      <c r="Q7" s="19">
        <v>330976</v>
      </c>
      <c r="R7" s="19">
        <v>2744856</v>
      </c>
      <c r="S7" s="20">
        <v>13262</v>
      </c>
      <c r="T7" s="19">
        <v>273060</v>
      </c>
      <c r="U7" s="20">
        <v>262490</v>
      </c>
      <c r="V7" s="19">
        <v>121225</v>
      </c>
      <c r="W7" s="20">
        <v>121225</v>
      </c>
      <c r="X7" s="19">
        <v>0</v>
      </c>
      <c r="Y7" s="20">
        <v>850000</v>
      </c>
      <c r="Z7" s="21">
        <v>2355343</v>
      </c>
      <c r="AA7" s="19">
        <v>37319</v>
      </c>
      <c r="AB7" s="19">
        <v>1773631</v>
      </c>
      <c r="AC7" s="20">
        <v>13262</v>
      </c>
      <c r="AD7" s="19">
        <v>32422</v>
      </c>
      <c r="AE7" s="20">
        <v>31167</v>
      </c>
      <c r="AF7" s="15">
        <v>38473484.14204488</v>
      </c>
      <c r="AG7" s="22">
        <f t="shared" si="0"/>
        <v>61.21990385128693</v>
      </c>
      <c r="AH7" s="20">
        <f t="shared" si="1"/>
        <v>167.72576397612858</v>
      </c>
    </row>
    <row r="8" spans="1:34" s="19" customFormat="1" ht="12">
      <c r="A8" s="11">
        <v>1964</v>
      </c>
      <c r="B8" s="19">
        <v>2456687</v>
      </c>
      <c r="C8" s="19">
        <v>297000</v>
      </c>
      <c r="D8" s="19">
        <v>2456687</v>
      </c>
      <c r="E8" s="20">
        <v>13000</v>
      </c>
      <c r="F8" s="19">
        <v>310212</v>
      </c>
      <c r="G8" s="19">
        <v>39800</v>
      </c>
      <c r="H8" s="19">
        <v>267938</v>
      </c>
      <c r="I8" s="20">
        <v>1438</v>
      </c>
      <c r="J8" s="19">
        <v>0</v>
      </c>
      <c r="K8" s="20">
        <v>0</v>
      </c>
      <c r="L8" s="19">
        <v>310</v>
      </c>
      <c r="M8" s="19">
        <v>0</v>
      </c>
      <c r="N8" s="19">
        <v>300</v>
      </c>
      <c r="O8" s="20">
        <v>0</v>
      </c>
      <c r="P8" s="19">
        <v>2766589</v>
      </c>
      <c r="Q8" s="19">
        <v>336800</v>
      </c>
      <c r="R8" s="19">
        <v>2724325</v>
      </c>
      <c r="S8" s="20">
        <v>14438</v>
      </c>
      <c r="T8" s="19">
        <v>272403</v>
      </c>
      <c r="U8" s="20">
        <v>260980</v>
      </c>
      <c r="V8" s="19">
        <v>122836</v>
      </c>
      <c r="W8" s="20">
        <v>122836</v>
      </c>
      <c r="X8" s="19">
        <v>22020</v>
      </c>
      <c r="Y8" s="20">
        <v>807980</v>
      </c>
      <c r="Z8" s="21">
        <v>2329808</v>
      </c>
      <c r="AA8" s="19">
        <v>14000</v>
      </c>
      <c r="AB8" s="19">
        <v>1793509</v>
      </c>
      <c r="AC8" s="20">
        <v>14438</v>
      </c>
      <c r="AD8" s="19">
        <v>41542</v>
      </c>
      <c r="AE8" s="20">
        <v>39800</v>
      </c>
      <c r="AF8" s="15">
        <v>39735404.713383585</v>
      </c>
      <c r="AG8" s="22">
        <f t="shared" si="0"/>
        <v>58.63305072152139</v>
      </c>
      <c r="AH8" s="20">
        <f t="shared" si="1"/>
        <v>160.63849512745588</v>
      </c>
    </row>
    <row r="9" spans="1:34" s="19" customFormat="1" ht="12">
      <c r="A9" s="11">
        <v>1965</v>
      </c>
      <c r="B9" s="19">
        <v>2530798</v>
      </c>
      <c r="C9" s="19">
        <v>319000</v>
      </c>
      <c r="D9" s="19">
        <v>2530798</v>
      </c>
      <c r="E9" s="20">
        <v>14000</v>
      </c>
      <c r="F9" s="19">
        <v>204098</v>
      </c>
      <c r="G9" s="19">
        <v>36167</v>
      </c>
      <c r="H9" s="19">
        <v>164600</v>
      </c>
      <c r="I9" s="20">
        <v>13</v>
      </c>
      <c r="J9" s="19">
        <v>0</v>
      </c>
      <c r="K9" s="20">
        <v>0</v>
      </c>
      <c r="L9" s="19">
        <v>120</v>
      </c>
      <c r="M9" s="19">
        <v>0</v>
      </c>
      <c r="N9" s="19">
        <v>100</v>
      </c>
      <c r="O9" s="20">
        <v>0</v>
      </c>
      <c r="P9" s="19">
        <v>2734775</v>
      </c>
      <c r="Q9" s="19">
        <v>355167</v>
      </c>
      <c r="R9" s="19">
        <v>2695298</v>
      </c>
      <c r="S9" s="20">
        <v>14013</v>
      </c>
      <c r="T9" s="19">
        <v>293980</v>
      </c>
      <c r="U9" s="20">
        <v>281620</v>
      </c>
      <c r="V9" s="19">
        <v>126540</v>
      </c>
      <c r="W9" s="20">
        <v>126540</v>
      </c>
      <c r="X9" s="19">
        <v>21380</v>
      </c>
      <c r="Y9" s="20">
        <v>853620</v>
      </c>
      <c r="Z9" s="21">
        <v>2276502</v>
      </c>
      <c r="AA9" s="19">
        <v>16000</v>
      </c>
      <c r="AB9" s="19">
        <v>1715138</v>
      </c>
      <c r="AC9" s="20">
        <v>14013</v>
      </c>
      <c r="AD9" s="19">
        <v>37754</v>
      </c>
      <c r="AE9" s="20">
        <v>36167</v>
      </c>
      <c r="AF9" s="15">
        <v>41038715.96102518</v>
      </c>
      <c r="AG9" s="22">
        <f t="shared" si="0"/>
        <v>55.47205721938312</v>
      </c>
      <c r="AH9" s="24">
        <f t="shared" si="1"/>
        <v>151.97823895721402</v>
      </c>
    </row>
    <row r="10" spans="1:34" s="19" customFormat="1" ht="12">
      <c r="A10" s="11">
        <v>1966</v>
      </c>
      <c r="B10" s="19">
        <v>3437000</v>
      </c>
      <c r="C10" s="19">
        <v>319000</v>
      </c>
      <c r="D10" s="19">
        <v>3437000</v>
      </c>
      <c r="E10" s="20">
        <v>14000</v>
      </c>
      <c r="F10" s="19">
        <v>248472</v>
      </c>
      <c r="G10" s="19">
        <v>41142</v>
      </c>
      <c r="H10" s="19">
        <v>203144</v>
      </c>
      <c r="I10" s="20">
        <v>224</v>
      </c>
      <c r="J10" s="19">
        <v>0</v>
      </c>
      <c r="K10" s="20">
        <v>0</v>
      </c>
      <c r="L10" s="19">
        <v>1850</v>
      </c>
      <c r="M10" s="19">
        <v>0</v>
      </c>
      <c r="N10" s="19">
        <v>1820</v>
      </c>
      <c r="O10" s="20">
        <v>0</v>
      </c>
      <c r="P10" s="19">
        <v>3683622</v>
      </c>
      <c r="Q10" s="19">
        <v>360142</v>
      </c>
      <c r="R10" s="19">
        <v>3638324</v>
      </c>
      <c r="S10" s="20">
        <v>14224</v>
      </c>
      <c r="T10" s="19">
        <v>259009</v>
      </c>
      <c r="U10" s="20">
        <v>248120</v>
      </c>
      <c r="V10" s="19">
        <v>171850</v>
      </c>
      <c r="W10" s="20">
        <v>171850</v>
      </c>
      <c r="X10" s="19">
        <v>0</v>
      </c>
      <c r="Y10" s="20">
        <v>895000</v>
      </c>
      <c r="Z10" s="21">
        <v>3210033</v>
      </c>
      <c r="AA10" s="19">
        <v>71089</v>
      </c>
      <c r="AB10" s="19">
        <v>2571474</v>
      </c>
      <c r="AC10" s="20">
        <v>14224</v>
      </c>
      <c r="AD10" s="19">
        <v>42730</v>
      </c>
      <c r="AE10" s="20">
        <v>40933</v>
      </c>
      <c r="AF10" s="15">
        <v>42384775.48870774</v>
      </c>
      <c r="AG10" s="22">
        <f t="shared" si="0"/>
        <v>75.73551972347299</v>
      </c>
      <c r="AH10" s="20">
        <f t="shared" si="1"/>
        <v>207.4945745848575</v>
      </c>
    </row>
    <row r="11" spans="1:34" s="19" customFormat="1" ht="12">
      <c r="A11" s="11">
        <v>1967</v>
      </c>
      <c r="B11" s="19">
        <v>3646482</v>
      </c>
      <c r="C11" s="19">
        <v>345000</v>
      </c>
      <c r="D11" s="19">
        <v>3646482</v>
      </c>
      <c r="E11" s="20">
        <v>15000</v>
      </c>
      <c r="F11" s="19">
        <v>333731</v>
      </c>
      <c r="G11" s="19">
        <v>35748</v>
      </c>
      <c r="H11" s="19">
        <v>290859</v>
      </c>
      <c r="I11" s="20">
        <v>406</v>
      </c>
      <c r="J11" s="19">
        <v>0</v>
      </c>
      <c r="K11" s="20">
        <v>0</v>
      </c>
      <c r="L11" s="19">
        <v>20</v>
      </c>
      <c r="M11" s="19">
        <v>0</v>
      </c>
      <c r="N11" s="19">
        <v>0</v>
      </c>
      <c r="O11" s="20">
        <v>0</v>
      </c>
      <c r="P11" s="19">
        <v>3980193</v>
      </c>
      <c r="Q11" s="19">
        <v>380748</v>
      </c>
      <c r="R11" s="19">
        <v>3937341</v>
      </c>
      <c r="S11" s="20">
        <v>15406</v>
      </c>
      <c r="T11" s="19">
        <v>288313</v>
      </c>
      <c r="U11" s="20">
        <v>276300</v>
      </c>
      <c r="V11" s="19">
        <v>182324</v>
      </c>
      <c r="W11" s="20">
        <v>182324</v>
      </c>
      <c r="X11" s="19">
        <v>0</v>
      </c>
      <c r="Y11" s="20">
        <v>962000</v>
      </c>
      <c r="Z11" s="21">
        <v>3472687</v>
      </c>
      <c r="AA11" s="19">
        <v>69115</v>
      </c>
      <c r="AB11" s="19">
        <v>2793017</v>
      </c>
      <c r="AC11" s="20">
        <v>15406</v>
      </c>
      <c r="AD11" s="19">
        <v>36870</v>
      </c>
      <c r="AE11" s="20">
        <v>35333</v>
      </c>
      <c r="AF11" s="15">
        <v>43774985.42922939</v>
      </c>
      <c r="AG11" s="22">
        <f t="shared" si="0"/>
        <v>79.33039762204514</v>
      </c>
      <c r="AH11" s="20">
        <f t="shared" si="1"/>
        <v>217.3435551288908</v>
      </c>
    </row>
    <row r="12" spans="1:34" s="19" customFormat="1" ht="12">
      <c r="A12" s="11">
        <v>1968</v>
      </c>
      <c r="B12" s="19">
        <v>3740754</v>
      </c>
      <c r="C12" s="19">
        <v>368000</v>
      </c>
      <c r="D12" s="19">
        <v>3740754</v>
      </c>
      <c r="E12" s="20">
        <v>16000</v>
      </c>
      <c r="F12" s="19">
        <v>298953</v>
      </c>
      <c r="G12" s="19">
        <v>34967</v>
      </c>
      <c r="H12" s="19">
        <v>256267</v>
      </c>
      <c r="I12" s="20">
        <v>430</v>
      </c>
      <c r="J12" s="19">
        <v>0</v>
      </c>
      <c r="K12" s="20">
        <v>0</v>
      </c>
      <c r="L12" s="19">
        <v>20</v>
      </c>
      <c r="M12" s="19">
        <v>0</v>
      </c>
      <c r="N12" s="19">
        <v>10</v>
      </c>
      <c r="O12" s="20">
        <v>0</v>
      </c>
      <c r="P12" s="19">
        <v>4039687</v>
      </c>
      <c r="Q12" s="19">
        <v>402967</v>
      </c>
      <c r="R12" s="19">
        <v>3997011</v>
      </c>
      <c r="S12" s="20">
        <v>16430</v>
      </c>
      <c r="T12" s="19">
        <v>301263</v>
      </c>
      <c r="U12" s="20">
        <v>288710</v>
      </c>
      <c r="V12" s="19">
        <v>187038</v>
      </c>
      <c r="W12" s="20">
        <v>187038</v>
      </c>
      <c r="X12" s="19">
        <v>34290</v>
      </c>
      <c r="Y12" s="20">
        <v>966710</v>
      </c>
      <c r="Z12" s="21">
        <v>3514900</v>
      </c>
      <c r="AA12" s="19">
        <v>45000</v>
      </c>
      <c r="AB12" s="19">
        <v>2843263</v>
      </c>
      <c r="AC12" s="20">
        <v>16430</v>
      </c>
      <c r="AD12" s="19">
        <v>36487</v>
      </c>
      <c r="AE12" s="20">
        <v>34967</v>
      </c>
      <c r="AF12" s="15">
        <v>45210793.90499019</v>
      </c>
      <c r="AG12" s="22">
        <f t="shared" si="0"/>
        <v>77.74470865047205</v>
      </c>
      <c r="AH12" s="20">
        <f t="shared" si="1"/>
        <v>212.9992017821152</v>
      </c>
    </row>
    <row r="13" spans="1:34" s="19" customFormat="1" ht="12">
      <c r="A13" s="11">
        <v>1969</v>
      </c>
      <c r="B13" s="19">
        <v>3930460</v>
      </c>
      <c r="C13" s="19">
        <v>391000</v>
      </c>
      <c r="D13" s="19">
        <v>3930460</v>
      </c>
      <c r="E13" s="20">
        <v>17000</v>
      </c>
      <c r="F13" s="19">
        <v>373943</v>
      </c>
      <c r="G13" s="19">
        <v>51867</v>
      </c>
      <c r="H13" s="19">
        <v>313516</v>
      </c>
      <c r="I13" s="20">
        <v>1413</v>
      </c>
      <c r="J13" s="19">
        <v>0</v>
      </c>
      <c r="K13" s="20">
        <v>0</v>
      </c>
      <c r="L13" s="19">
        <v>30</v>
      </c>
      <c r="M13" s="19">
        <v>0</v>
      </c>
      <c r="N13" s="19">
        <v>10</v>
      </c>
      <c r="O13" s="20">
        <v>0</v>
      </c>
      <c r="P13" s="19">
        <v>4304373</v>
      </c>
      <c r="Q13" s="19">
        <v>442867</v>
      </c>
      <c r="R13" s="19">
        <v>4243966</v>
      </c>
      <c r="S13" s="20">
        <v>18413</v>
      </c>
      <c r="T13" s="19">
        <v>322581</v>
      </c>
      <c r="U13" s="20">
        <v>309140</v>
      </c>
      <c r="V13" s="19">
        <v>196523</v>
      </c>
      <c r="W13" s="20">
        <v>196523</v>
      </c>
      <c r="X13" s="19">
        <v>27860</v>
      </c>
      <c r="Y13" s="20">
        <v>1034140</v>
      </c>
      <c r="Z13" s="21">
        <v>3731147</v>
      </c>
      <c r="AA13" s="19">
        <v>54000</v>
      </c>
      <c r="AB13" s="19">
        <v>3013303</v>
      </c>
      <c r="AC13" s="20">
        <v>18413</v>
      </c>
      <c r="AD13" s="19">
        <v>54122</v>
      </c>
      <c r="AE13" s="20">
        <v>51867</v>
      </c>
      <c r="AF13" s="15">
        <v>46693696.5364395</v>
      </c>
      <c r="AG13" s="22">
        <f t="shared" si="0"/>
        <v>79.90686702407966</v>
      </c>
      <c r="AH13" s="20">
        <f t="shared" si="1"/>
        <v>218.92292335364291</v>
      </c>
    </row>
    <row r="14" spans="1:34" s="19" customFormat="1" ht="12">
      <c r="A14" s="11">
        <v>1970</v>
      </c>
      <c r="B14" s="19">
        <v>4112528</v>
      </c>
      <c r="C14" s="19">
        <v>414000</v>
      </c>
      <c r="D14" s="19">
        <v>4112528</v>
      </c>
      <c r="E14" s="20">
        <v>18000</v>
      </c>
      <c r="F14" s="19">
        <v>443832</v>
      </c>
      <c r="G14" s="19">
        <v>53239</v>
      </c>
      <c r="H14" s="19">
        <v>380058</v>
      </c>
      <c r="I14" s="20">
        <v>3549</v>
      </c>
      <c r="J14" s="19">
        <v>0</v>
      </c>
      <c r="K14" s="20">
        <v>0</v>
      </c>
      <c r="L14" s="19">
        <v>241</v>
      </c>
      <c r="M14" s="19">
        <v>0</v>
      </c>
      <c r="N14" s="19">
        <v>231</v>
      </c>
      <c r="O14" s="20">
        <v>0</v>
      </c>
      <c r="P14" s="19">
        <v>4556119</v>
      </c>
      <c r="Q14" s="19">
        <v>467239</v>
      </c>
      <c r="R14" s="19">
        <v>4492356</v>
      </c>
      <c r="S14" s="20">
        <v>21549</v>
      </c>
      <c r="T14" s="19">
        <v>353071</v>
      </c>
      <c r="U14" s="20">
        <v>338360</v>
      </c>
      <c r="V14" s="19">
        <v>205626</v>
      </c>
      <c r="W14" s="20">
        <v>205626</v>
      </c>
      <c r="X14" s="19">
        <v>0</v>
      </c>
      <c r="Y14" s="20">
        <v>1098000</v>
      </c>
      <c r="Z14" s="21">
        <v>3951300</v>
      </c>
      <c r="AA14" s="19">
        <v>84679</v>
      </c>
      <c r="AB14" s="19">
        <v>3188730</v>
      </c>
      <c r="AC14" s="20">
        <v>21549</v>
      </c>
      <c r="AD14" s="19">
        <v>46122</v>
      </c>
      <c r="AE14" s="20">
        <v>44200</v>
      </c>
      <c r="AF14" s="15">
        <v>48225238</v>
      </c>
      <c r="AG14" s="22">
        <f t="shared" si="0"/>
        <v>81.93427681995058</v>
      </c>
      <c r="AH14" s="20">
        <f t="shared" si="1"/>
        <v>224.47747073959064</v>
      </c>
    </row>
    <row r="15" spans="1:34" s="19" customFormat="1" ht="12">
      <c r="A15" s="11">
        <v>1971</v>
      </c>
      <c r="B15" s="19">
        <v>4282700</v>
      </c>
      <c r="C15" s="19">
        <v>433000</v>
      </c>
      <c r="D15" s="19">
        <v>4282700</v>
      </c>
      <c r="E15" s="20">
        <v>19000</v>
      </c>
      <c r="F15" s="19">
        <v>574535</v>
      </c>
      <c r="G15" s="19">
        <v>51137</v>
      </c>
      <c r="H15" s="19">
        <v>515613</v>
      </c>
      <c r="I15" s="20">
        <v>3064</v>
      </c>
      <c r="J15" s="19">
        <v>0</v>
      </c>
      <c r="K15" s="20">
        <v>0</v>
      </c>
      <c r="L15" s="19">
        <v>8998</v>
      </c>
      <c r="M15" s="19">
        <v>0</v>
      </c>
      <c r="N15" s="19">
        <v>8978</v>
      </c>
      <c r="O15" s="20">
        <v>0</v>
      </c>
      <c r="P15" s="19">
        <v>4848237</v>
      </c>
      <c r="Q15" s="19">
        <v>484137</v>
      </c>
      <c r="R15" s="19">
        <v>4789336</v>
      </c>
      <c r="S15" s="20">
        <v>22064</v>
      </c>
      <c r="T15" s="19">
        <v>374325</v>
      </c>
      <c r="U15" s="20">
        <v>358590</v>
      </c>
      <c r="V15" s="19">
        <v>214135</v>
      </c>
      <c r="W15" s="20">
        <v>214135</v>
      </c>
      <c r="X15" s="19">
        <v>0</v>
      </c>
      <c r="Y15" s="20">
        <v>1128000</v>
      </c>
      <c r="Z15" s="21">
        <v>4208766</v>
      </c>
      <c r="AA15" s="19">
        <v>76681</v>
      </c>
      <c r="AB15" s="19">
        <v>3447201</v>
      </c>
      <c r="AC15" s="20">
        <v>22064</v>
      </c>
      <c r="AD15" s="19">
        <v>51011</v>
      </c>
      <c r="AE15" s="20">
        <v>48867</v>
      </c>
      <c r="AF15" s="15">
        <v>49825885.46055072</v>
      </c>
      <c r="AG15" s="22">
        <f t="shared" si="0"/>
        <v>84.46946724774736</v>
      </c>
      <c r="AH15" s="20">
        <f t="shared" si="1"/>
        <v>231.42319793903388</v>
      </c>
    </row>
    <row r="16" spans="1:34" s="19" customFormat="1" ht="12">
      <c r="A16" s="11">
        <v>1972</v>
      </c>
      <c r="B16" s="19">
        <v>5299590</v>
      </c>
      <c r="C16" s="19">
        <v>456000</v>
      </c>
      <c r="D16" s="19">
        <v>5299590</v>
      </c>
      <c r="E16" s="20">
        <v>20000</v>
      </c>
      <c r="F16" s="19">
        <v>603392</v>
      </c>
      <c r="G16" s="19">
        <v>43833</v>
      </c>
      <c r="H16" s="19">
        <v>550304</v>
      </c>
      <c r="I16" s="20">
        <v>2398</v>
      </c>
      <c r="J16" s="19">
        <v>0</v>
      </c>
      <c r="K16" s="20">
        <v>0</v>
      </c>
      <c r="L16" s="19">
        <v>179</v>
      </c>
      <c r="M16" s="19">
        <v>0</v>
      </c>
      <c r="N16" s="19">
        <v>79</v>
      </c>
      <c r="O16" s="20">
        <v>0</v>
      </c>
      <c r="P16" s="19">
        <v>5902803</v>
      </c>
      <c r="Q16" s="19">
        <v>499833</v>
      </c>
      <c r="R16" s="19">
        <v>5849815</v>
      </c>
      <c r="S16" s="20">
        <v>22398</v>
      </c>
      <c r="T16" s="19">
        <v>397387</v>
      </c>
      <c r="U16" s="20">
        <v>380690</v>
      </c>
      <c r="V16" s="19">
        <v>264998</v>
      </c>
      <c r="W16" s="20">
        <v>264998</v>
      </c>
      <c r="X16" s="19">
        <v>19310</v>
      </c>
      <c r="Y16" s="20">
        <v>1139690</v>
      </c>
      <c r="Z16" s="21">
        <v>5194662</v>
      </c>
      <c r="AA16" s="19">
        <v>56000</v>
      </c>
      <c r="AB16" s="19">
        <v>4445127</v>
      </c>
      <c r="AC16" s="20">
        <v>22398</v>
      </c>
      <c r="AD16" s="19">
        <v>45756</v>
      </c>
      <c r="AE16" s="20">
        <v>43833</v>
      </c>
      <c r="AF16" s="15">
        <v>51479660.129990846</v>
      </c>
      <c r="AG16" s="22">
        <f t="shared" si="0"/>
        <v>100.90707644306516</v>
      </c>
      <c r="AH16" s="20">
        <f t="shared" si="1"/>
        <v>276.4577436796306</v>
      </c>
    </row>
    <row r="17" spans="1:34" s="19" customFormat="1" ht="12">
      <c r="A17" s="11">
        <v>1973</v>
      </c>
      <c r="B17" s="19">
        <v>5623930</v>
      </c>
      <c r="C17" s="19">
        <v>479000</v>
      </c>
      <c r="D17" s="19">
        <v>5623930</v>
      </c>
      <c r="E17" s="20">
        <v>21000</v>
      </c>
      <c r="F17" s="19">
        <v>632379</v>
      </c>
      <c r="G17" s="19">
        <v>82933</v>
      </c>
      <c r="H17" s="19">
        <v>540939</v>
      </c>
      <c r="I17" s="20">
        <v>5417</v>
      </c>
      <c r="J17" s="19">
        <v>0</v>
      </c>
      <c r="K17" s="20">
        <v>0</v>
      </c>
      <c r="L17" s="19">
        <v>4516</v>
      </c>
      <c r="M17" s="19">
        <v>0</v>
      </c>
      <c r="N17" s="19">
        <v>4496</v>
      </c>
      <c r="O17" s="20">
        <v>0</v>
      </c>
      <c r="P17" s="19">
        <v>6251793</v>
      </c>
      <c r="Q17" s="19">
        <v>561933</v>
      </c>
      <c r="R17" s="19">
        <v>6160373</v>
      </c>
      <c r="S17" s="20">
        <v>26417</v>
      </c>
      <c r="T17" s="19">
        <v>411482</v>
      </c>
      <c r="U17" s="20">
        <v>394200</v>
      </c>
      <c r="V17" s="19">
        <v>281228</v>
      </c>
      <c r="W17" s="20">
        <v>281228</v>
      </c>
      <c r="X17" s="19">
        <v>26800</v>
      </c>
      <c r="Y17" s="20">
        <v>1165200</v>
      </c>
      <c r="Z17" s="21">
        <v>5472514</v>
      </c>
      <c r="AA17" s="19">
        <v>58000</v>
      </c>
      <c r="AB17" s="19">
        <v>4713946</v>
      </c>
      <c r="AC17" s="20">
        <v>26417</v>
      </c>
      <c r="AD17" s="19">
        <v>86569</v>
      </c>
      <c r="AE17" s="20">
        <v>82933</v>
      </c>
      <c r="AF17" s="15">
        <v>53188325.35746124</v>
      </c>
      <c r="AG17" s="22">
        <f t="shared" si="0"/>
        <v>102.88938339797379</v>
      </c>
      <c r="AH17" s="20">
        <f t="shared" si="1"/>
        <v>281.8887216382843</v>
      </c>
    </row>
    <row r="18" spans="1:34" s="19" customFormat="1" ht="12">
      <c r="A18" s="11">
        <v>1974</v>
      </c>
      <c r="B18" s="19">
        <v>5964150</v>
      </c>
      <c r="C18" s="19">
        <v>501800</v>
      </c>
      <c r="D18" s="19">
        <v>5964150</v>
      </c>
      <c r="E18" s="20">
        <v>22000</v>
      </c>
      <c r="F18" s="19">
        <v>1024665</v>
      </c>
      <c r="G18" s="19">
        <v>67300</v>
      </c>
      <c r="H18" s="19">
        <v>942113</v>
      </c>
      <c r="I18" s="20">
        <v>7850</v>
      </c>
      <c r="J18" s="19">
        <v>0</v>
      </c>
      <c r="K18" s="20">
        <v>0</v>
      </c>
      <c r="L18" s="19">
        <v>194</v>
      </c>
      <c r="M18" s="19">
        <v>100</v>
      </c>
      <c r="N18" s="19">
        <v>70</v>
      </c>
      <c r="O18" s="20">
        <v>0</v>
      </c>
      <c r="P18" s="19">
        <v>6988621</v>
      </c>
      <c r="Q18" s="19">
        <v>569000</v>
      </c>
      <c r="R18" s="19">
        <v>6906193</v>
      </c>
      <c r="S18" s="20">
        <v>29850</v>
      </c>
      <c r="T18" s="19">
        <v>428435</v>
      </c>
      <c r="U18" s="20">
        <v>410440</v>
      </c>
      <c r="V18" s="19">
        <v>298279</v>
      </c>
      <c r="W18" s="20">
        <v>298279</v>
      </c>
      <c r="X18" s="19">
        <v>31360</v>
      </c>
      <c r="Y18" s="20">
        <v>1200440</v>
      </c>
      <c r="Z18" s="21">
        <v>6191761</v>
      </c>
      <c r="AA18" s="19">
        <v>60000</v>
      </c>
      <c r="AB18" s="19">
        <v>5407474</v>
      </c>
      <c r="AC18" s="20">
        <v>29850</v>
      </c>
      <c r="AD18" s="19">
        <v>70146</v>
      </c>
      <c r="AE18" s="20">
        <v>67200</v>
      </c>
      <c r="AF18" s="15">
        <v>54953703.01955521</v>
      </c>
      <c r="AG18" s="22">
        <f t="shared" si="0"/>
        <v>112.67231614576853</v>
      </c>
      <c r="AH18" s="20">
        <f t="shared" si="1"/>
        <v>308.69127711169466</v>
      </c>
    </row>
    <row r="19" spans="1:34" s="19" customFormat="1" ht="12">
      <c r="A19" s="11">
        <v>1975</v>
      </c>
      <c r="B19" s="19">
        <v>6235710</v>
      </c>
      <c r="C19" s="19">
        <v>524600</v>
      </c>
      <c r="D19" s="19">
        <v>6235710</v>
      </c>
      <c r="E19" s="20">
        <v>23000</v>
      </c>
      <c r="F19" s="19">
        <v>317970</v>
      </c>
      <c r="G19" s="19">
        <v>43733</v>
      </c>
      <c r="H19" s="19">
        <v>258873</v>
      </c>
      <c r="I19" s="20">
        <v>3051</v>
      </c>
      <c r="J19" s="19">
        <v>0</v>
      </c>
      <c r="K19" s="20">
        <v>0</v>
      </c>
      <c r="L19" s="19">
        <v>2152</v>
      </c>
      <c r="M19" s="19">
        <v>433</v>
      </c>
      <c r="N19" s="19">
        <v>1198</v>
      </c>
      <c r="O19" s="20">
        <v>0</v>
      </c>
      <c r="P19" s="19">
        <v>6551529</v>
      </c>
      <c r="Q19" s="19">
        <v>567900</v>
      </c>
      <c r="R19" s="19">
        <v>6493385</v>
      </c>
      <c r="S19" s="20">
        <v>26051</v>
      </c>
      <c r="T19" s="19">
        <v>441003</v>
      </c>
      <c r="U19" s="20">
        <v>422480</v>
      </c>
      <c r="V19" s="19">
        <v>311842</v>
      </c>
      <c r="W19" s="20">
        <v>311842</v>
      </c>
      <c r="X19" s="19">
        <v>37120</v>
      </c>
      <c r="Y19" s="20">
        <v>1281480</v>
      </c>
      <c r="Z19" s="21">
        <v>5753485</v>
      </c>
      <c r="AA19" s="19">
        <v>65000</v>
      </c>
      <c r="AB19" s="19">
        <v>4900063</v>
      </c>
      <c r="AC19" s="20">
        <v>26051</v>
      </c>
      <c r="AD19" s="19">
        <v>45198</v>
      </c>
      <c r="AE19" s="20">
        <v>43300</v>
      </c>
      <c r="AF19" s="15">
        <v>56777675.462907575</v>
      </c>
      <c r="AG19" s="22">
        <f t="shared" si="0"/>
        <v>101.33357790878051</v>
      </c>
      <c r="AH19" s="20">
        <f t="shared" si="1"/>
        <v>277.626240845974</v>
      </c>
    </row>
    <row r="20" spans="1:34" s="19" customFormat="1" ht="12">
      <c r="A20" s="11">
        <v>1976</v>
      </c>
      <c r="B20" s="19">
        <v>6344238</v>
      </c>
      <c r="C20" s="19">
        <v>524600</v>
      </c>
      <c r="D20" s="19">
        <v>6344238</v>
      </c>
      <c r="E20" s="20">
        <v>23000</v>
      </c>
      <c r="F20" s="19">
        <v>698184</v>
      </c>
      <c r="G20" s="19">
        <v>251307</v>
      </c>
      <c r="H20" s="19">
        <v>412289</v>
      </c>
      <c r="I20" s="20">
        <v>8718</v>
      </c>
      <c r="J20" s="19">
        <v>0</v>
      </c>
      <c r="K20" s="20">
        <v>0</v>
      </c>
      <c r="L20" s="19">
        <v>1811</v>
      </c>
      <c r="M20" s="19">
        <v>707</v>
      </c>
      <c r="N20" s="19">
        <v>453</v>
      </c>
      <c r="O20" s="20">
        <v>0</v>
      </c>
      <c r="P20" s="19">
        <v>7040611</v>
      </c>
      <c r="Q20" s="19">
        <v>775199</v>
      </c>
      <c r="R20" s="19">
        <v>6756074</v>
      </c>
      <c r="S20" s="20">
        <v>31718</v>
      </c>
      <c r="T20" s="19">
        <v>429103</v>
      </c>
      <c r="U20" s="20">
        <v>411080</v>
      </c>
      <c r="V20" s="19">
        <v>317240</v>
      </c>
      <c r="W20" s="20">
        <v>317240</v>
      </c>
      <c r="X20" s="19">
        <v>0</v>
      </c>
      <c r="Y20" s="20">
        <v>1341600</v>
      </c>
      <c r="Z20" s="21">
        <v>6209543</v>
      </c>
      <c r="AA20" s="19">
        <v>282953</v>
      </c>
      <c r="AB20" s="19">
        <v>5097234</v>
      </c>
      <c r="AC20" s="20">
        <v>31718</v>
      </c>
      <c r="AD20" s="19">
        <v>84725</v>
      </c>
      <c r="AE20" s="20">
        <v>81167</v>
      </c>
      <c r="AF20" s="15">
        <v>58662187.51126026</v>
      </c>
      <c r="AG20" s="22">
        <f t="shared" si="0"/>
        <v>105.85256471740118</v>
      </c>
      <c r="AH20" s="20">
        <f t="shared" si="1"/>
        <v>290.00702662301694</v>
      </c>
    </row>
    <row r="21" spans="1:34" s="19" customFormat="1" ht="12">
      <c r="A21" s="11">
        <v>1977</v>
      </c>
      <c r="B21" s="19">
        <v>6636120</v>
      </c>
      <c r="C21" s="19">
        <v>547400</v>
      </c>
      <c r="D21" s="19">
        <v>6636120</v>
      </c>
      <c r="E21" s="20">
        <v>24000</v>
      </c>
      <c r="F21" s="19">
        <v>777437</v>
      </c>
      <c r="G21" s="19">
        <v>61700</v>
      </c>
      <c r="H21" s="19">
        <v>693221</v>
      </c>
      <c r="I21" s="20">
        <v>14403</v>
      </c>
      <c r="J21" s="19">
        <v>0</v>
      </c>
      <c r="K21" s="20">
        <v>0</v>
      </c>
      <c r="L21" s="19">
        <v>1229</v>
      </c>
      <c r="M21" s="19">
        <v>967</v>
      </c>
      <c r="N21" s="19">
        <v>190</v>
      </c>
      <c r="O21" s="20">
        <v>2</v>
      </c>
      <c r="P21" s="19">
        <v>7412328</v>
      </c>
      <c r="Q21" s="19">
        <v>608133</v>
      </c>
      <c r="R21" s="19">
        <v>7329151</v>
      </c>
      <c r="S21" s="20">
        <v>38401</v>
      </c>
      <c r="T21" s="19">
        <v>440920</v>
      </c>
      <c r="U21" s="20">
        <v>422400</v>
      </c>
      <c r="V21" s="19">
        <v>331822</v>
      </c>
      <c r="W21" s="20">
        <v>331822</v>
      </c>
      <c r="X21" s="19">
        <v>60000</v>
      </c>
      <c r="Y21" s="20">
        <v>1327400</v>
      </c>
      <c r="Z21" s="21">
        <v>6576190</v>
      </c>
      <c r="AA21" s="19">
        <v>65000</v>
      </c>
      <c r="AB21" s="19">
        <v>5669929</v>
      </c>
      <c r="AC21" s="20">
        <v>38401</v>
      </c>
      <c r="AD21" s="19">
        <v>63396</v>
      </c>
      <c r="AE21" s="20">
        <v>60733</v>
      </c>
      <c r="AF21" s="15">
        <v>60609248.53914464</v>
      </c>
      <c r="AG21" s="22">
        <f t="shared" si="0"/>
        <v>108.50142772769655</v>
      </c>
      <c r="AH21" s="20">
        <f t="shared" si="1"/>
        <v>297.26418555533303</v>
      </c>
    </row>
    <row r="22" spans="1:34" s="19" customFormat="1" ht="12">
      <c r="A22" s="11">
        <v>1978</v>
      </c>
      <c r="B22" s="19">
        <v>6978240</v>
      </c>
      <c r="C22" s="19">
        <v>570000</v>
      </c>
      <c r="D22" s="19">
        <v>6978240</v>
      </c>
      <c r="E22" s="20">
        <v>25000</v>
      </c>
      <c r="F22" s="19">
        <v>744236</v>
      </c>
      <c r="G22" s="19">
        <v>80880</v>
      </c>
      <c r="H22" s="19">
        <v>632018</v>
      </c>
      <c r="I22" s="20">
        <v>13832</v>
      </c>
      <c r="J22" s="19">
        <v>0</v>
      </c>
      <c r="K22" s="20">
        <v>0</v>
      </c>
      <c r="L22" s="19">
        <v>388</v>
      </c>
      <c r="M22" s="19">
        <v>33</v>
      </c>
      <c r="N22" s="19">
        <v>103</v>
      </c>
      <c r="O22" s="20">
        <v>21</v>
      </c>
      <c r="P22" s="19">
        <v>7722088</v>
      </c>
      <c r="Q22" s="19">
        <v>650847</v>
      </c>
      <c r="R22" s="19">
        <v>7610155</v>
      </c>
      <c r="S22" s="20">
        <v>38811</v>
      </c>
      <c r="T22" s="19">
        <v>451261</v>
      </c>
      <c r="U22" s="20">
        <v>432300</v>
      </c>
      <c r="V22" s="19">
        <v>348964</v>
      </c>
      <c r="W22" s="20">
        <v>348964</v>
      </c>
      <c r="X22" s="19">
        <v>0</v>
      </c>
      <c r="Y22" s="20">
        <v>1433000</v>
      </c>
      <c r="Z22" s="21">
        <v>6838042</v>
      </c>
      <c r="AA22" s="19">
        <v>138247</v>
      </c>
      <c r="AB22" s="19">
        <v>5828191</v>
      </c>
      <c r="AC22" s="20">
        <v>38811</v>
      </c>
      <c r="AD22" s="19">
        <v>83822</v>
      </c>
      <c r="AE22" s="20">
        <v>80300</v>
      </c>
      <c r="AF22" s="15">
        <v>62620934.61439157</v>
      </c>
      <c r="AG22" s="22">
        <f t="shared" si="0"/>
        <v>109.19738011109911</v>
      </c>
      <c r="AH22" s="20">
        <f t="shared" si="1"/>
        <v>299.17090441397016</v>
      </c>
    </row>
    <row r="23" spans="1:34" s="19" customFormat="1" ht="12">
      <c r="A23" s="11">
        <v>1979</v>
      </c>
      <c r="B23" s="19">
        <v>7121110</v>
      </c>
      <c r="C23" s="19">
        <v>576000</v>
      </c>
      <c r="D23" s="19">
        <v>7121110</v>
      </c>
      <c r="E23" s="20">
        <v>24000</v>
      </c>
      <c r="F23" s="19">
        <v>794095</v>
      </c>
      <c r="G23" s="19">
        <v>4112</v>
      </c>
      <c r="H23" s="19">
        <v>773151</v>
      </c>
      <c r="I23" s="20">
        <v>18899</v>
      </c>
      <c r="J23" s="19">
        <v>0</v>
      </c>
      <c r="K23" s="20">
        <v>0</v>
      </c>
      <c r="L23" s="19">
        <v>250</v>
      </c>
      <c r="M23" s="19">
        <v>0</v>
      </c>
      <c r="N23" s="19">
        <v>20</v>
      </c>
      <c r="O23" s="20">
        <v>0</v>
      </c>
      <c r="P23" s="19">
        <v>7914955</v>
      </c>
      <c r="Q23" s="19">
        <v>580112</v>
      </c>
      <c r="R23" s="19">
        <v>7894241</v>
      </c>
      <c r="S23" s="20">
        <v>42899</v>
      </c>
      <c r="T23" s="19">
        <v>458250</v>
      </c>
      <c r="U23" s="20">
        <v>439920</v>
      </c>
      <c r="V23" s="19">
        <v>356122</v>
      </c>
      <c r="W23" s="20">
        <v>356122</v>
      </c>
      <c r="X23" s="19">
        <v>0</v>
      </c>
      <c r="Y23" s="20">
        <v>1438000</v>
      </c>
      <c r="Z23" s="21">
        <v>7100583</v>
      </c>
      <c r="AA23" s="19">
        <v>140192</v>
      </c>
      <c r="AB23" s="19">
        <v>6100119</v>
      </c>
      <c r="AC23" s="20">
        <v>42899</v>
      </c>
      <c r="AD23" s="19">
        <v>0</v>
      </c>
      <c r="AE23" s="20">
        <v>0</v>
      </c>
      <c r="AF23" s="15">
        <v>64699390.711753674</v>
      </c>
      <c r="AG23" s="22">
        <f t="shared" si="0"/>
        <v>109.74729316438626</v>
      </c>
      <c r="AH23" s="20">
        <f t="shared" si="1"/>
        <v>300.67751551886647</v>
      </c>
    </row>
    <row r="24" spans="1:34" s="19" customFormat="1" ht="12">
      <c r="A24" s="11">
        <v>1980</v>
      </c>
      <c r="B24" s="19">
        <v>7231890</v>
      </c>
      <c r="C24" s="19">
        <v>504000</v>
      </c>
      <c r="D24" s="19">
        <v>7231890</v>
      </c>
      <c r="E24" s="20">
        <v>21000</v>
      </c>
      <c r="F24" s="19">
        <v>2717783</v>
      </c>
      <c r="G24" s="19">
        <v>154967</v>
      </c>
      <c r="H24" s="19">
        <v>2532024</v>
      </c>
      <c r="I24" s="20">
        <v>25154</v>
      </c>
      <c r="J24" s="19">
        <v>0</v>
      </c>
      <c r="K24" s="20">
        <v>0</v>
      </c>
      <c r="L24" s="19">
        <v>580</v>
      </c>
      <c r="M24" s="19">
        <v>0</v>
      </c>
      <c r="N24" s="19">
        <v>309</v>
      </c>
      <c r="O24" s="20">
        <v>0</v>
      </c>
      <c r="P24" s="19">
        <v>9949094</v>
      </c>
      <c r="Q24" s="19">
        <v>658967</v>
      </c>
      <c r="R24" s="19">
        <v>9763605</v>
      </c>
      <c r="S24" s="20">
        <v>46154</v>
      </c>
      <c r="T24" s="19">
        <v>400000</v>
      </c>
      <c r="U24" s="20">
        <v>384000</v>
      </c>
      <c r="V24" s="19">
        <v>361759</v>
      </c>
      <c r="W24" s="20">
        <v>361759</v>
      </c>
      <c r="X24" s="19">
        <v>50000</v>
      </c>
      <c r="Y24" s="20">
        <v>1323000</v>
      </c>
      <c r="Z24" s="21">
        <v>9025911</v>
      </c>
      <c r="AA24" s="19">
        <v>70000</v>
      </c>
      <c r="AB24" s="19">
        <v>8078846</v>
      </c>
      <c r="AC24" s="20">
        <v>46154</v>
      </c>
      <c r="AD24" s="19">
        <v>161424</v>
      </c>
      <c r="AE24" s="20">
        <v>154967</v>
      </c>
      <c r="AF24" s="15">
        <v>66846833</v>
      </c>
      <c r="AG24" s="22">
        <f t="shared" si="0"/>
        <v>135.02376395303574</v>
      </c>
      <c r="AH24" s="25">
        <f t="shared" si="1"/>
        <v>369.92812041927596</v>
      </c>
    </row>
    <row r="25" spans="1:35" s="19" customFormat="1" ht="12">
      <c r="A25" s="11">
        <v>1981</v>
      </c>
      <c r="B25" s="19">
        <v>7365140</v>
      </c>
      <c r="C25" s="19">
        <v>504000</v>
      </c>
      <c r="D25" s="19">
        <v>7365140</v>
      </c>
      <c r="E25" s="20">
        <v>21000</v>
      </c>
      <c r="F25" s="19">
        <v>1606652</v>
      </c>
      <c r="G25" s="19">
        <v>525235</v>
      </c>
      <c r="H25" s="19">
        <v>1030933</v>
      </c>
      <c r="I25" s="20">
        <v>26669</v>
      </c>
      <c r="J25" s="19">
        <v>0</v>
      </c>
      <c r="K25" s="20">
        <v>0</v>
      </c>
      <c r="L25" s="19">
        <v>3142</v>
      </c>
      <c r="M25" s="19">
        <v>2413</v>
      </c>
      <c r="N25" s="19">
        <v>628</v>
      </c>
      <c r="O25" s="20">
        <v>0</v>
      </c>
      <c r="P25" s="19">
        <v>8968650</v>
      </c>
      <c r="Q25" s="19">
        <v>1026821</v>
      </c>
      <c r="R25" s="19">
        <v>8395444</v>
      </c>
      <c r="S25" s="20">
        <v>47669</v>
      </c>
      <c r="T25" s="19">
        <v>392708</v>
      </c>
      <c r="U25" s="20">
        <v>377000</v>
      </c>
      <c r="V25" s="19">
        <v>368483</v>
      </c>
      <c r="W25" s="20">
        <v>368483</v>
      </c>
      <c r="X25" s="19">
        <v>0</v>
      </c>
      <c r="Y25" s="20">
        <v>1390000</v>
      </c>
      <c r="Z25" s="21">
        <v>8109611</v>
      </c>
      <c r="AA25" s="19">
        <v>555888</v>
      </c>
      <c r="AB25" s="19">
        <v>6636961</v>
      </c>
      <c r="AC25" s="20">
        <v>47669</v>
      </c>
      <c r="AD25" s="19">
        <v>97847</v>
      </c>
      <c r="AE25" s="20">
        <v>93933</v>
      </c>
      <c r="AF25" s="15">
        <v>68163973.68102576</v>
      </c>
      <c r="AG25" s="22">
        <f t="shared" si="0"/>
        <v>118.97209863305557</v>
      </c>
      <c r="AH25" s="20">
        <f t="shared" si="1"/>
        <v>325.9509551590564</v>
      </c>
      <c r="AI25" s="26"/>
    </row>
    <row r="26" spans="1:34" s="19" customFormat="1" ht="12">
      <c r="A26" s="11">
        <v>1982</v>
      </c>
      <c r="B26" s="19">
        <v>7440860</v>
      </c>
      <c r="C26" s="19">
        <v>552000</v>
      </c>
      <c r="D26" s="19">
        <v>7440860</v>
      </c>
      <c r="E26" s="20">
        <v>23000</v>
      </c>
      <c r="F26" s="19">
        <v>1271100</v>
      </c>
      <c r="G26" s="19">
        <v>135533</v>
      </c>
      <c r="H26" s="19">
        <v>1110220</v>
      </c>
      <c r="I26" s="20">
        <v>18949</v>
      </c>
      <c r="J26" s="19">
        <v>0</v>
      </c>
      <c r="K26" s="20">
        <v>0</v>
      </c>
      <c r="L26" s="19">
        <v>177</v>
      </c>
      <c r="M26" s="19">
        <v>0</v>
      </c>
      <c r="N26" s="19">
        <v>67</v>
      </c>
      <c r="O26" s="20">
        <v>105</v>
      </c>
      <c r="P26" s="19">
        <v>8711784</v>
      </c>
      <c r="Q26" s="19">
        <v>687533</v>
      </c>
      <c r="R26" s="19">
        <v>8551013</v>
      </c>
      <c r="S26" s="20">
        <v>41844</v>
      </c>
      <c r="T26" s="19">
        <v>435417</v>
      </c>
      <c r="U26" s="20">
        <v>418000</v>
      </c>
      <c r="V26" s="19">
        <v>372202</v>
      </c>
      <c r="W26" s="20">
        <v>372202</v>
      </c>
      <c r="X26" s="19">
        <v>0</v>
      </c>
      <c r="Y26" s="20">
        <v>1455000</v>
      </c>
      <c r="Z26" s="21">
        <v>7762984</v>
      </c>
      <c r="AA26" s="19">
        <v>134000</v>
      </c>
      <c r="AB26" s="19">
        <v>6723811</v>
      </c>
      <c r="AC26" s="20">
        <v>41844</v>
      </c>
      <c r="AD26" s="19">
        <v>141181</v>
      </c>
      <c r="AE26" s="20">
        <v>135533</v>
      </c>
      <c r="AF26" s="15">
        <v>69507067.11846127</v>
      </c>
      <c r="AG26" s="22">
        <f t="shared" si="0"/>
        <v>111.68625467636988</v>
      </c>
      <c r="AH26" s="20">
        <f t="shared" si="1"/>
        <v>305.9897388393695</v>
      </c>
    </row>
    <row r="27" spans="1:34" s="19" customFormat="1" ht="12">
      <c r="A27" s="11">
        <v>1983</v>
      </c>
      <c r="B27" s="19">
        <v>7275480</v>
      </c>
      <c r="C27" s="19">
        <v>576000</v>
      </c>
      <c r="D27" s="19">
        <v>7275480</v>
      </c>
      <c r="E27" s="20">
        <v>24000</v>
      </c>
      <c r="F27" s="19">
        <v>1233283</v>
      </c>
      <c r="G27" s="19">
        <v>95767</v>
      </c>
      <c r="H27" s="19">
        <v>1092181</v>
      </c>
      <c r="I27" s="20">
        <v>16620</v>
      </c>
      <c r="J27" s="19">
        <v>0</v>
      </c>
      <c r="K27" s="20">
        <v>0</v>
      </c>
      <c r="L27" s="19">
        <v>95</v>
      </c>
      <c r="M27" s="19">
        <v>33</v>
      </c>
      <c r="N27" s="19">
        <v>0</v>
      </c>
      <c r="O27" s="20">
        <v>0</v>
      </c>
      <c r="P27" s="19">
        <v>8508668</v>
      </c>
      <c r="Q27" s="19">
        <v>671733</v>
      </c>
      <c r="R27" s="19">
        <v>8367661</v>
      </c>
      <c r="S27" s="20">
        <v>40620</v>
      </c>
      <c r="T27" s="19">
        <v>459375</v>
      </c>
      <c r="U27" s="20">
        <v>441000</v>
      </c>
      <c r="V27" s="19">
        <v>364014</v>
      </c>
      <c r="W27" s="20">
        <v>364014</v>
      </c>
      <c r="X27" s="19">
        <v>60000</v>
      </c>
      <c r="Y27" s="20">
        <v>1405000</v>
      </c>
      <c r="Z27" s="21">
        <v>7585556</v>
      </c>
      <c r="AA27" s="19">
        <v>75000</v>
      </c>
      <c r="AB27" s="19">
        <v>6598647</v>
      </c>
      <c r="AC27" s="20">
        <v>40620</v>
      </c>
      <c r="AD27" s="19">
        <v>99722</v>
      </c>
      <c r="AE27" s="20">
        <v>95733</v>
      </c>
      <c r="AF27" s="15">
        <v>70876624.68180181</v>
      </c>
      <c r="AG27" s="22">
        <f t="shared" si="0"/>
        <v>107.02479179920171</v>
      </c>
      <c r="AH27" s="20">
        <f t="shared" si="1"/>
        <v>293.2186076690458</v>
      </c>
    </row>
    <row r="28" spans="1:34" s="19" customFormat="1" ht="12">
      <c r="A28" s="11">
        <v>1984</v>
      </c>
      <c r="B28" s="19">
        <v>7140525</v>
      </c>
      <c r="C28" s="19">
        <v>600000</v>
      </c>
      <c r="D28" s="19">
        <v>7140525</v>
      </c>
      <c r="E28" s="20">
        <v>25000</v>
      </c>
      <c r="F28" s="19">
        <v>1357350</v>
      </c>
      <c r="G28" s="19">
        <v>191700</v>
      </c>
      <c r="H28" s="19">
        <v>1130943</v>
      </c>
      <c r="I28" s="20">
        <v>17995</v>
      </c>
      <c r="J28" s="19">
        <v>0</v>
      </c>
      <c r="K28" s="20">
        <v>0</v>
      </c>
      <c r="L28" s="19">
        <v>673</v>
      </c>
      <c r="M28" s="19">
        <v>0</v>
      </c>
      <c r="N28" s="19">
        <v>0</v>
      </c>
      <c r="O28" s="20">
        <v>67</v>
      </c>
      <c r="P28" s="19">
        <v>8497203</v>
      </c>
      <c r="Q28" s="19">
        <v>791700</v>
      </c>
      <c r="R28" s="19">
        <v>8271468</v>
      </c>
      <c r="S28" s="20">
        <v>42928</v>
      </c>
      <c r="T28" s="19">
        <v>479167</v>
      </c>
      <c r="U28" s="20">
        <v>460000</v>
      </c>
      <c r="V28" s="19">
        <v>357540</v>
      </c>
      <c r="W28" s="20">
        <v>357540</v>
      </c>
      <c r="X28" s="19">
        <v>60000</v>
      </c>
      <c r="Y28" s="20">
        <v>1430000</v>
      </c>
      <c r="Z28" s="21">
        <v>7460810</v>
      </c>
      <c r="AA28" s="19">
        <v>80000</v>
      </c>
      <c r="AB28" s="19">
        <v>6483929</v>
      </c>
      <c r="AC28" s="20">
        <v>42928</v>
      </c>
      <c r="AD28" s="19">
        <v>199688</v>
      </c>
      <c r="AE28" s="20">
        <v>191700</v>
      </c>
      <c r="AF28" s="15">
        <v>72273167.81649594</v>
      </c>
      <c r="AG28" s="22">
        <f t="shared" si="0"/>
        <v>103.23070408292125</v>
      </c>
      <c r="AH28" s="20">
        <f t="shared" si="1"/>
        <v>282.823846802524</v>
      </c>
    </row>
    <row r="29" spans="1:34" ht="12">
      <c r="A29" s="11">
        <v>1985</v>
      </c>
      <c r="B29" s="1">
        <v>7474350</v>
      </c>
      <c r="C29" s="1">
        <v>600000</v>
      </c>
      <c r="D29" s="1">
        <v>7474350</v>
      </c>
      <c r="E29" s="20">
        <v>25000</v>
      </c>
      <c r="F29" s="1">
        <v>2364742</v>
      </c>
      <c r="G29" s="1">
        <v>1006957</v>
      </c>
      <c r="H29" s="1">
        <v>1241348</v>
      </c>
      <c r="I29" s="20">
        <v>25444</v>
      </c>
      <c r="J29" s="1">
        <v>0</v>
      </c>
      <c r="K29" s="20">
        <v>0</v>
      </c>
      <c r="L29" s="1">
        <v>28</v>
      </c>
      <c r="M29" s="1">
        <v>0</v>
      </c>
      <c r="N29" s="1">
        <v>28</v>
      </c>
      <c r="O29" s="20">
        <v>0</v>
      </c>
      <c r="P29" s="1">
        <v>9839064</v>
      </c>
      <c r="Q29" s="1">
        <v>1606957</v>
      </c>
      <c r="R29" s="1">
        <v>8715670</v>
      </c>
      <c r="S29" s="20">
        <v>50444</v>
      </c>
      <c r="T29" s="1">
        <v>479167</v>
      </c>
      <c r="U29" s="20">
        <v>460000</v>
      </c>
      <c r="V29" s="1">
        <v>374347</v>
      </c>
      <c r="W29" s="20">
        <v>374347</v>
      </c>
      <c r="X29" s="1">
        <v>0</v>
      </c>
      <c r="Y29" s="20">
        <v>1470000</v>
      </c>
      <c r="Z29" s="27">
        <v>8693640</v>
      </c>
      <c r="AA29" s="1">
        <v>866724</v>
      </c>
      <c r="AB29" s="1">
        <v>6871323</v>
      </c>
      <c r="AC29" s="20">
        <v>50444</v>
      </c>
      <c r="AD29" s="1">
        <v>291910</v>
      </c>
      <c r="AE29" s="20">
        <v>280233</v>
      </c>
      <c r="AF29" s="15">
        <v>73697228.24248064</v>
      </c>
      <c r="AG29" s="22">
        <f t="shared" si="0"/>
        <v>117.96427365485101</v>
      </c>
      <c r="AH29" s="20">
        <f t="shared" si="1"/>
        <v>323.18979083520827</v>
      </c>
    </row>
    <row r="30" spans="1:34" ht="12">
      <c r="A30" s="11">
        <v>1986</v>
      </c>
      <c r="B30" s="1">
        <v>6906323</v>
      </c>
      <c r="C30" s="1">
        <v>571000</v>
      </c>
      <c r="D30" s="1">
        <v>6906323</v>
      </c>
      <c r="E30" s="20">
        <v>28896</v>
      </c>
      <c r="F30" s="1">
        <v>2083514</v>
      </c>
      <c r="G30" s="1">
        <v>249667</v>
      </c>
      <c r="H30" s="1">
        <v>1717740</v>
      </c>
      <c r="I30" s="20">
        <v>16653</v>
      </c>
      <c r="J30" s="1">
        <v>0</v>
      </c>
      <c r="K30" s="20">
        <v>0</v>
      </c>
      <c r="L30" s="1">
        <v>636</v>
      </c>
      <c r="M30" s="1">
        <v>33</v>
      </c>
      <c r="N30" s="1">
        <v>0</v>
      </c>
      <c r="O30" s="20">
        <v>6</v>
      </c>
      <c r="P30" s="1">
        <v>8989201</v>
      </c>
      <c r="Q30" s="1">
        <v>820633</v>
      </c>
      <c r="R30" s="1">
        <v>8624063</v>
      </c>
      <c r="S30" s="20">
        <v>45543</v>
      </c>
      <c r="T30" s="1">
        <v>454399</v>
      </c>
      <c r="U30" s="20">
        <v>431000</v>
      </c>
      <c r="V30" s="1">
        <v>345973</v>
      </c>
      <c r="W30" s="20">
        <v>345973</v>
      </c>
      <c r="X30" s="1">
        <v>60000</v>
      </c>
      <c r="Y30" s="20">
        <v>1406800</v>
      </c>
      <c r="Z30" s="27">
        <v>7925643</v>
      </c>
      <c r="AA30" s="1">
        <v>80000</v>
      </c>
      <c r="AB30" s="1">
        <v>6871290</v>
      </c>
      <c r="AC30" s="20">
        <v>45543</v>
      </c>
      <c r="AD30" s="1">
        <v>263186</v>
      </c>
      <c r="AE30" s="20">
        <v>249633</v>
      </c>
      <c r="AF30" s="15">
        <v>75149348.15662841</v>
      </c>
      <c r="AG30" s="22">
        <f t="shared" si="0"/>
        <v>105.46522617177129</v>
      </c>
      <c r="AH30" s="20">
        <f t="shared" si="1"/>
        <v>288.94582512814054</v>
      </c>
    </row>
    <row r="31" spans="1:34" ht="12">
      <c r="A31" s="11">
        <v>1987</v>
      </c>
      <c r="B31" s="1">
        <v>6541971</v>
      </c>
      <c r="C31" s="1">
        <v>566000</v>
      </c>
      <c r="D31" s="1">
        <v>6541971</v>
      </c>
      <c r="E31" s="20">
        <v>28608</v>
      </c>
      <c r="F31" s="1">
        <v>2151445</v>
      </c>
      <c r="G31" s="1">
        <v>362053</v>
      </c>
      <c r="H31" s="1">
        <v>1633369</v>
      </c>
      <c r="I31" s="20">
        <v>18785</v>
      </c>
      <c r="J31" s="1">
        <v>0</v>
      </c>
      <c r="K31" s="20">
        <v>0</v>
      </c>
      <c r="L31" s="1">
        <v>907</v>
      </c>
      <c r="M31" s="1">
        <v>249</v>
      </c>
      <c r="N31" s="1">
        <v>243</v>
      </c>
      <c r="O31" s="20">
        <v>11</v>
      </c>
      <c r="P31" s="1">
        <v>8692509</v>
      </c>
      <c r="Q31" s="1">
        <v>927804</v>
      </c>
      <c r="R31" s="1">
        <v>8175097</v>
      </c>
      <c r="S31" s="20">
        <v>47382</v>
      </c>
      <c r="T31" s="1">
        <v>467534</v>
      </c>
      <c r="U31" s="20">
        <v>444000</v>
      </c>
      <c r="V31" s="1">
        <v>327402</v>
      </c>
      <c r="W31" s="20">
        <v>327402</v>
      </c>
      <c r="X31" s="1">
        <v>0</v>
      </c>
      <c r="Y31" s="20">
        <v>1671000</v>
      </c>
      <c r="Z31" s="27">
        <v>7662368</v>
      </c>
      <c r="AA31" s="1">
        <v>260437</v>
      </c>
      <c r="AB31" s="1">
        <v>6176695</v>
      </c>
      <c r="AC31" s="20">
        <v>47382</v>
      </c>
      <c r="AD31" s="1">
        <v>235206</v>
      </c>
      <c r="AE31" s="20">
        <v>223367</v>
      </c>
      <c r="AF31" s="15">
        <v>76630080.43918341</v>
      </c>
      <c r="AG31" s="22">
        <f t="shared" si="0"/>
        <v>99.99164761520967</v>
      </c>
      <c r="AH31" s="20">
        <f t="shared" si="1"/>
        <v>273.9497194937251</v>
      </c>
    </row>
    <row r="32" spans="1:34" ht="12">
      <c r="A32" s="11">
        <v>1988</v>
      </c>
      <c r="B32" s="1">
        <v>6475598</v>
      </c>
      <c r="C32" s="1">
        <v>566000</v>
      </c>
      <c r="D32" s="1">
        <v>6475598</v>
      </c>
      <c r="E32" s="20">
        <v>28608</v>
      </c>
      <c r="F32" s="1">
        <v>1964817</v>
      </c>
      <c r="G32" s="1">
        <v>419934</v>
      </c>
      <c r="H32" s="1">
        <v>1427510</v>
      </c>
      <c r="I32" s="20">
        <v>22467</v>
      </c>
      <c r="J32" s="1">
        <v>0</v>
      </c>
      <c r="K32" s="20">
        <v>0</v>
      </c>
      <c r="L32" s="1">
        <v>2665</v>
      </c>
      <c r="M32" s="1">
        <v>592</v>
      </c>
      <c r="N32" s="1">
        <v>160</v>
      </c>
      <c r="O32" s="20">
        <v>0</v>
      </c>
      <c r="P32" s="1">
        <v>8437750</v>
      </c>
      <c r="Q32" s="1">
        <v>985343</v>
      </c>
      <c r="R32" s="1">
        <v>7902948</v>
      </c>
      <c r="S32" s="20">
        <v>51075</v>
      </c>
      <c r="T32" s="1">
        <v>456915</v>
      </c>
      <c r="U32" s="20">
        <v>433916</v>
      </c>
      <c r="V32" s="1">
        <v>324225</v>
      </c>
      <c r="W32" s="20">
        <v>324225</v>
      </c>
      <c r="X32" s="1">
        <v>0</v>
      </c>
      <c r="Y32" s="20">
        <v>1656000</v>
      </c>
      <c r="Z32" s="27">
        <v>7441270</v>
      </c>
      <c r="AA32" s="1">
        <v>346927</v>
      </c>
      <c r="AB32" s="1">
        <v>5922723</v>
      </c>
      <c r="AC32" s="20">
        <v>51075</v>
      </c>
      <c r="AD32" s="1">
        <v>215339</v>
      </c>
      <c r="AE32" s="20">
        <v>204500</v>
      </c>
      <c r="AF32" s="15">
        <v>78139988.86426504</v>
      </c>
      <c r="AG32" s="22">
        <f t="shared" si="0"/>
        <v>95.22998541663524</v>
      </c>
      <c r="AH32" s="20">
        <f t="shared" si="1"/>
        <v>260.9040696346171</v>
      </c>
    </row>
    <row r="33" spans="1:34" ht="12">
      <c r="A33" s="11">
        <v>1989</v>
      </c>
      <c r="B33" s="1">
        <v>5876850</v>
      </c>
      <c r="C33" s="1">
        <v>570000</v>
      </c>
      <c r="D33" s="1">
        <v>5876850</v>
      </c>
      <c r="E33" s="20">
        <v>28800</v>
      </c>
      <c r="F33" s="1">
        <v>2641378</v>
      </c>
      <c r="G33" s="1">
        <v>263513</v>
      </c>
      <c r="H33" s="1">
        <v>2205139</v>
      </c>
      <c r="I33" s="20">
        <v>30206</v>
      </c>
      <c r="J33" s="1">
        <v>0</v>
      </c>
      <c r="K33" s="20">
        <v>0</v>
      </c>
      <c r="L33" s="1">
        <v>682</v>
      </c>
      <c r="M33" s="1">
        <v>333</v>
      </c>
      <c r="N33" s="1">
        <v>84</v>
      </c>
      <c r="O33" s="20">
        <v>574</v>
      </c>
      <c r="P33" s="1">
        <v>8517545</v>
      </c>
      <c r="Q33" s="1">
        <v>833179</v>
      </c>
      <c r="R33" s="1">
        <v>8081905</v>
      </c>
      <c r="S33" s="20">
        <v>58432</v>
      </c>
      <c r="T33" s="1">
        <v>459331</v>
      </c>
      <c r="U33" s="20">
        <v>436364</v>
      </c>
      <c r="V33" s="1">
        <v>294663</v>
      </c>
      <c r="W33" s="20">
        <v>294663</v>
      </c>
      <c r="X33" s="1">
        <v>60000</v>
      </c>
      <c r="Y33" s="20">
        <v>1615000</v>
      </c>
      <c r="Z33" s="27">
        <v>7578078</v>
      </c>
      <c r="AA33" s="1">
        <v>160615</v>
      </c>
      <c r="AB33" s="1">
        <v>6172242</v>
      </c>
      <c r="AC33" s="20">
        <v>58432</v>
      </c>
      <c r="AD33" s="1">
        <v>185474</v>
      </c>
      <c r="AE33" s="20">
        <v>176200</v>
      </c>
      <c r="AF33" s="15">
        <v>79679648.31451936</v>
      </c>
      <c r="AG33" s="22">
        <f t="shared" si="0"/>
        <v>95.10682037760839</v>
      </c>
      <c r="AH33" s="20">
        <f t="shared" si="1"/>
        <v>260.5666311715298</v>
      </c>
    </row>
    <row r="34" spans="1:34" ht="12">
      <c r="A34" s="11">
        <v>1990</v>
      </c>
      <c r="B34" s="1">
        <v>6265936</v>
      </c>
      <c r="C34" s="1">
        <v>752000</v>
      </c>
      <c r="D34" s="1">
        <v>6265936</v>
      </c>
      <c r="E34" s="20">
        <v>38000</v>
      </c>
      <c r="F34" s="1">
        <v>3296873</v>
      </c>
      <c r="G34" s="1">
        <v>394149</v>
      </c>
      <c r="H34" s="1">
        <v>2654312</v>
      </c>
      <c r="I34" s="20">
        <v>27108</v>
      </c>
      <c r="J34" s="1">
        <v>0</v>
      </c>
      <c r="K34" s="20">
        <v>0</v>
      </c>
      <c r="L34" s="1">
        <v>1993</v>
      </c>
      <c r="M34" s="1">
        <v>1697</v>
      </c>
      <c r="N34" s="1">
        <v>127</v>
      </c>
      <c r="O34" s="20">
        <v>2</v>
      </c>
      <c r="P34" s="1">
        <v>9560816</v>
      </c>
      <c r="Q34" s="1">
        <v>1144452</v>
      </c>
      <c r="R34" s="1">
        <v>8920121</v>
      </c>
      <c r="S34" s="20">
        <v>65106</v>
      </c>
      <c r="T34" s="1">
        <v>613632</v>
      </c>
      <c r="U34" s="20">
        <v>582640</v>
      </c>
      <c r="V34" s="1">
        <v>314359</v>
      </c>
      <c r="W34" s="20">
        <v>314359</v>
      </c>
      <c r="X34" s="1">
        <v>90000</v>
      </c>
      <c r="Y34" s="20">
        <v>1777000</v>
      </c>
      <c r="Z34" s="27">
        <v>8345901</v>
      </c>
      <c r="AA34" s="1">
        <v>199379</v>
      </c>
      <c r="AB34" s="1">
        <v>6828762</v>
      </c>
      <c r="AC34" s="20">
        <v>65106</v>
      </c>
      <c r="AD34" s="1">
        <v>286924</v>
      </c>
      <c r="AE34" s="20">
        <v>272433</v>
      </c>
      <c r="AF34" s="15">
        <v>81249645</v>
      </c>
      <c r="AG34" s="22">
        <f t="shared" si="0"/>
        <v>102.71923034248334</v>
      </c>
      <c r="AH34" s="20">
        <f t="shared" si="1"/>
        <v>281.422548883516</v>
      </c>
    </row>
    <row r="35" spans="1:34" ht="12">
      <c r="A35" s="11">
        <v>1991</v>
      </c>
      <c r="B35" s="1">
        <v>6847772</v>
      </c>
      <c r="C35" s="1">
        <v>501000</v>
      </c>
      <c r="D35" s="1">
        <v>6847772</v>
      </c>
      <c r="E35" s="20">
        <v>25305</v>
      </c>
      <c r="F35" s="1">
        <v>1339864</v>
      </c>
      <c r="G35" s="1">
        <v>484218</v>
      </c>
      <c r="H35" s="1">
        <v>543658</v>
      </c>
      <c r="I35" s="20">
        <v>37713</v>
      </c>
      <c r="J35" s="1">
        <v>0</v>
      </c>
      <c r="K35" s="20">
        <v>0</v>
      </c>
      <c r="L35" s="1">
        <v>8834</v>
      </c>
      <c r="M35" s="1">
        <v>1517</v>
      </c>
      <c r="N35" s="1">
        <v>7194</v>
      </c>
      <c r="O35" s="20">
        <v>0</v>
      </c>
      <c r="P35" s="1">
        <v>8178802</v>
      </c>
      <c r="Q35" s="1">
        <v>983701</v>
      </c>
      <c r="R35" s="1">
        <v>7384236</v>
      </c>
      <c r="S35" s="20">
        <v>63018</v>
      </c>
      <c r="T35" s="1">
        <v>317628</v>
      </c>
      <c r="U35" s="20">
        <v>301386</v>
      </c>
      <c r="V35" s="1">
        <v>344299</v>
      </c>
      <c r="W35" s="20">
        <v>344299</v>
      </c>
      <c r="X35" s="1">
        <v>0</v>
      </c>
      <c r="Y35" s="20">
        <v>1603000</v>
      </c>
      <c r="Z35" s="27">
        <v>7202604</v>
      </c>
      <c r="AA35" s="1">
        <v>384115</v>
      </c>
      <c r="AB35" s="1">
        <v>5436937</v>
      </c>
      <c r="AC35" s="20">
        <v>63018</v>
      </c>
      <c r="AD35" s="1">
        <v>314271</v>
      </c>
      <c r="AE35" s="20">
        <v>298200</v>
      </c>
      <c r="AF35" s="15">
        <v>83141223.57589284</v>
      </c>
      <c r="AG35" s="22">
        <f t="shared" si="0"/>
        <v>86.63095983216233</v>
      </c>
      <c r="AH35" s="20">
        <f t="shared" si="1"/>
        <v>237.34509543058175</v>
      </c>
    </row>
    <row r="36" spans="1:34" ht="12">
      <c r="A36" s="11">
        <v>1992</v>
      </c>
      <c r="B36" s="1">
        <v>7114088</v>
      </c>
      <c r="C36" s="1">
        <v>752000</v>
      </c>
      <c r="D36" s="1">
        <v>7114088</v>
      </c>
      <c r="E36" s="20">
        <v>38000</v>
      </c>
      <c r="F36" s="1">
        <v>2856245</v>
      </c>
      <c r="G36" s="1">
        <v>872453</v>
      </c>
      <c r="H36" s="1">
        <v>1577379</v>
      </c>
      <c r="I36" s="20">
        <v>39668</v>
      </c>
      <c r="J36" s="1">
        <v>-1875</v>
      </c>
      <c r="K36" s="20">
        <v>-1875</v>
      </c>
      <c r="L36" s="1">
        <v>6374</v>
      </c>
      <c r="M36" s="1">
        <v>3037</v>
      </c>
      <c r="N36" s="1">
        <v>2492</v>
      </c>
      <c r="O36" s="20">
        <v>0</v>
      </c>
      <c r="P36" s="1">
        <v>9962084</v>
      </c>
      <c r="Q36" s="1">
        <v>1621416</v>
      </c>
      <c r="R36" s="1">
        <v>8687100</v>
      </c>
      <c r="S36" s="20">
        <v>77668</v>
      </c>
      <c r="T36" s="1">
        <v>546253</v>
      </c>
      <c r="U36" s="20">
        <v>518664</v>
      </c>
      <c r="V36" s="1">
        <v>358320</v>
      </c>
      <c r="W36" s="20">
        <v>358320</v>
      </c>
      <c r="X36" s="1">
        <v>0</v>
      </c>
      <c r="Y36" s="20">
        <v>2047000</v>
      </c>
      <c r="Z36" s="27">
        <v>8791861</v>
      </c>
      <c r="AA36" s="1">
        <v>850519</v>
      </c>
      <c r="AB36" s="1">
        <v>6281780</v>
      </c>
      <c r="AC36" s="20">
        <v>77668</v>
      </c>
      <c r="AD36" s="1">
        <v>265650</v>
      </c>
      <c r="AE36" s="20">
        <v>252233</v>
      </c>
      <c r="AF36" s="15">
        <v>85076840.1227673</v>
      </c>
      <c r="AG36" s="22">
        <f t="shared" si="0"/>
        <v>103.34023909812821</v>
      </c>
      <c r="AH36" s="20">
        <f t="shared" si="1"/>
        <v>283.12394273459785</v>
      </c>
    </row>
    <row r="37" spans="1:34" ht="12">
      <c r="A37" s="11">
        <v>1993</v>
      </c>
      <c r="B37" s="1">
        <v>7555222</v>
      </c>
      <c r="C37" s="1">
        <v>678000</v>
      </c>
      <c r="D37" s="1">
        <v>7555222</v>
      </c>
      <c r="E37" s="20">
        <v>34294</v>
      </c>
      <c r="F37" s="1">
        <v>3240889</v>
      </c>
      <c r="G37" s="1">
        <v>443772</v>
      </c>
      <c r="H37" s="1">
        <v>2318936</v>
      </c>
      <c r="I37" s="20">
        <v>40460</v>
      </c>
      <c r="J37" s="1">
        <v>-1563</v>
      </c>
      <c r="K37" s="20">
        <v>-1563</v>
      </c>
      <c r="L37" s="1">
        <v>29542</v>
      </c>
      <c r="M37" s="1">
        <v>67</v>
      </c>
      <c r="N37" s="1">
        <v>29327</v>
      </c>
      <c r="O37" s="20">
        <v>10</v>
      </c>
      <c r="P37" s="1">
        <v>10765007</v>
      </c>
      <c r="Q37" s="1">
        <v>1121705</v>
      </c>
      <c r="R37" s="1">
        <v>9843268</v>
      </c>
      <c r="S37" s="20">
        <v>74744</v>
      </c>
      <c r="T37" s="1">
        <v>401142</v>
      </c>
      <c r="U37" s="20">
        <v>380916</v>
      </c>
      <c r="V37" s="1">
        <v>380845</v>
      </c>
      <c r="W37" s="20">
        <v>380845</v>
      </c>
      <c r="X37" s="1">
        <v>163080</v>
      </c>
      <c r="Y37" s="20">
        <v>1810920</v>
      </c>
      <c r="Z37" s="27">
        <v>9682326</v>
      </c>
      <c r="AA37" s="1">
        <v>292176</v>
      </c>
      <c r="AB37" s="1">
        <v>7651503</v>
      </c>
      <c r="AC37" s="20">
        <v>74744</v>
      </c>
      <c r="AD37" s="1">
        <v>300694</v>
      </c>
      <c r="AE37" s="20">
        <v>285533</v>
      </c>
      <c r="AF37" s="15">
        <v>87057519.89165598</v>
      </c>
      <c r="AG37" s="22">
        <f t="shared" si="0"/>
        <v>111.21757215286812</v>
      </c>
      <c r="AH37" s="20">
        <f t="shared" si="1"/>
        <v>304.70567713114553</v>
      </c>
    </row>
    <row r="38" spans="1:34" ht="12">
      <c r="A38" s="11">
        <v>1994</v>
      </c>
      <c r="B38" s="1">
        <v>7461543</v>
      </c>
      <c r="C38" s="1">
        <v>597000</v>
      </c>
      <c r="D38" s="1">
        <v>7461543</v>
      </c>
      <c r="E38" s="20">
        <v>30184</v>
      </c>
      <c r="F38" s="1">
        <v>2686478</v>
      </c>
      <c r="G38" s="1">
        <v>1205929</v>
      </c>
      <c r="H38" s="1">
        <v>868208</v>
      </c>
      <c r="I38" s="20">
        <v>35947</v>
      </c>
      <c r="J38" s="1">
        <v>-1563</v>
      </c>
      <c r="K38" s="20">
        <v>-1563</v>
      </c>
      <c r="L38" s="1">
        <v>49591</v>
      </c>
      <c r="M38" s="1">
        <v>2488</v>
      </c>
      <c r="N38" s="1">
        <v>46765</v>
      </c>
      <c r="O38" s="20">
        <v>0</v>
      </c>
      <c r="P38" s="1">
        <v>10096868</v>
      </c>
      <c r="Q38" s="1">
        <v>1800441</v>
      </c>
      <c r="R38" s="1">
        <v>8281424</v>
      </c>
      <c r="S38" s="20">
        <v>66131</v>
      </c>
      <c r="T38" s="1">
        <v>265451</v>
      </c>
      <c r="U38" s="20">
        <v>252026</v>
      </c>
      <c r="V38" s="1">
        <v>377308</v>
      </c>
      <c r="W38" s="20">
        <v>377308</v>
      </c>
      <c r="X38" s="1">
        <v>0</v>
      </c>
      <c r="Y38" s="20">
        <v>1891950</v>
      </c>
      <c r="Z38" s="27">
        <v>9140517</v>
      </c>
      <c r="AA38" s="1">
        <v>1250682</v>
      </c>
      <c r="AB38" s="1">
        <v>6012166</v>
      </c>
      <c r="AC38" s="20">
        <v>66131</v>
      </c>
      <c r="AD38" s="1">
        <v>313593</v>
      </c>
      <c r="AE38" s="20">
        <v>297733</v>
      </c>
      <c r="AF38" s="15">
        <v>89084312.00253132</v>
      </c>
      <c r="AG38" s="22">
        <f t="shared" si="0"/>
        <v>102.60523760614858</v>
      </c>
      <c r="AH38" s="20">
        <f t="shared" si="1"/>
        <v>281.1102400168454</v>
      </c>
    </row>
    <row r="39" spans="1:34" ht="12">
      <c r="A39" s="11">
        <v>1995</v>
      </c>
      <c r="B39" s="1">
        <v>7537647</v>
      </c>
      <c r="C39" s="1">
        <v>611000</v>
      </c>
      <c r="D39" s="1">
        <v>7537647</v>
      </c>
      <c r="E39" s="20">
        <v>30904</v>
      </c>
      <c r="F39" s="1">
        <v>1938838</v>
      </c>
      <c r="G39" s="1">
        <v>376062</v>
      </c>
      <c r="H39" s="1">
        <v>1260327</v>
      </c>
      <c r="I39" s="20">
        <v>20072</v>
      </c>
      <c r="J39" s="1">
        <v>0</v>
      </c>
      <c r="K39" s="20">
        <v>0</v>
      </c>
      <c r="L39" s="1">
        <v>30177</v>
      </c>
      <c r="M39" s="1">
        <v>6170</v>
      </c>
      <c r="N39" s="1">
        <v>23135</v>
      </c>
      <c r="O39" s="20">
        <v>206</v>
      </c>
      <c r="P39" s="1">
        <v>9446308</v>
      </c>
      <c r="Q39" s="1">
        <v>980892</v>
      </c>
      <c r="R39" s="1">
        <v>8774839</v>
      </c>
      <c r="S39" s="20">
        <v>50770</v>
      </c>
      <c r="T39" s="1">
        <v>194288</v>
      </c>
      <c r="U39" s="20">
        <v>184332</v>
      </c>
      <c r="V39" s="1">
        <v>378726</v>
      </c>
      <c r="W39" s="20">
        <v>378726</v>
      </c>
      <c r="X39" s="1">
        <v>0</v>
      </c>
      <c r="Y39" s="20">
        <v>1852910</v>
      </c>
      <c r="Z39" s="27">
        <v>8679463</v>
      </c>
      <c r="AA39" s="1">
        <v>612660</v>
      </c>
      <c r="AB39" s="1">
        <v>6543204</v>
      </c>
      <c r="AC39" s="20">
        <v>50770</v>
      </c>
      <c r="AD39" s="1">
        <v>193832</v>
      </c>
      <c r="AE39" s="20">
        <v>183900</v>
      </c>
      <c r="AF39" s="15">
        <v>91158290</v>
      </c>
      <c r="AG39" s="22">
        <f t="shared" si="0"/>
        <v>95.21309581388593</v>
      </c>
      <c r="AH39" s="20">
        <f t="shared" si="1"/>
        <v>260.8577967503724</v>
      </c>
    </row>
    <row r="40" spans="1:34" ht="12">
      <c r="A40" s="11">
        <v>1996</v>
      </c>
      <c r="B40" s="1">
        <v>7709347</v>
      </c>
      <c r="C40" s="1">
        <v>652000</v>
      </c>
      <c r="D40" s="1">
        <v>7709347</v>
      </c>
      <c r="E40" s="20">
        <v>30000</v>
      </c>
      <c r="F40" s="1">
        <v>2039791</v>
      </c>
      <c r="G40" s="1">
        <v>985011</v>
      </c>
      <c r="H40" s="1">
        <v>789061</v>
      </c>
      <c r="I40" s="20">
        <v>18529</v>
      </c>
      <c r="J40" s="1">
        <v>0</v>
      </c>
      <c r="K40" s="20">
        <v>0</v>
      </c>
      <c r="L40" s="1">
        <v>48882</v>
      </c>
      <c r="M40" s="1">
        <v>18162</v>
      </c>
      <c r="N40" s="1">
        <v>28234</v>
      </c>
      <c r="O40" s="20">
        <v>1975</v>
      </c>
      <c r="P40" s="1">
        <v>9700256</v>
      </c>
      <c r="Q40" s="1">
        <v>1618849</v>
      </c>
      <c r="R40" s="1">
        <v>8470174</v>
      </c>
      <c r="S40" s="20">
        <v>46554</v>
      </c>
      <c r="T40" s="1">
        <v>230308</v>
      </c>
      <c r="U40" s="20">
        <v>218575</v>
      </c>
      <c r="V40" s="1">
        <v>387634</v>
      </c>
      <c r="W40" s="20">
        <v>387634</v>
      </c>
      <c r="X40" s="1">
        <v>0</v>
      </c>
      <c r="Y40" s="20">
        <v>1862320</v>
      </c>
      <c r="Z40" s="27">
        <v>8869856</v>
      </c>
      <c r="AA40" s="1">
        <v>1198641</v>
      </c>
      <c r="AB40" s="1">
        <v>6220220</v>
      </c>
      <c r="AC40" s="20">
        <v>46554</v>
      </c>
      <c r="AD40" s="1">
        <v>212457</v>
      </c>
      <c r="AE40" s="20">
        <v>201633</v>
      </c>
      <c r="AF40" s="15">
        <v>92389598.57888515</v>
      </c>
      <c r="AG40" s="22">
        <f t="shared" si="0"/>
        <v>96.00491977921776</v>
      </c>
      <c r="AH40" s="20">
        <f t="shared" si="1"/>
        <v>263.0271774773089</v>
      </c>
    </row>
    <row r="41" spans="1:34" ht="12">
      <c r="A41" s="11">
        <v>1997</v>
      </c>
      <c r="B41" s="1">
        <v>7968633</v>
      </c>
      <c r="C41" s="1">
        <v>655000</v>
      </c>
      <c r="D41" s="1">
        <v>7968633</v>
      </c>
      <c r="E41" s="20">
        <v>32865</v>
      </c>
      <c r="F41" s="1">
        <v>2329705</v>
      </c>
      <c r="G41" s="1">
        <v>1107305</v>
      </c>
      <c r="H41" s="1">
        <v>908012</v>
      </c>
      <c r="I41" s="20">
        <v>24793</v>
      </c>
      <c r="J41" s="1">
        <v>0</v>
      </c>
      <c r="K41" s="20">
        <v>0</v>
      </c>
      <c r="L41" s="1">
        <v>82056</v>
      </c>
      <c r="M41" s="1">
        <v>33079</v>
      </c>
      <c r="N41" s="1">
        <v>43422</v>
      </c>
      <c r="O41" s="20">
        <v>51</v>
      </c>
      <c r="P41" s="1">
        <v>10216283</v>
      </c>
      <c r="Q41" s="1">
        <v>1729226</v>
      </c>
      <c r="R41" s="1">
        <v>8833223</v>
      </c>
      <c r="S41" s="20">
        <v>57607</v>
      </c>
      <c r="T41" s="1">
        <v>233408</v>
      </c>
      <c r="U41" s="20">
        <v>221568</v>
      </c>
      <c r="V41" s="1">
        <v>400597</v>
      </c>
      <c r="W41" s="20">
        <v>400597</v>
      </c>
      <c r="X41" s="1">
        <v>0</v>
      </c>
      <c r="Y41" s="20">
        <v>1930400</v>
      </c>
      <c r="Z41" s="27">
        <v>9258733</v>
      </c>
      <c r="AA41" s="1">
        <v>1200525</v>
      </c>
      <c r="AB41" s="1">
        <v>6502226</v>
      </c>
      <c r="AC41" s="20">
        <v>57607</v>
      </c>
      <c r="AD41" s="1">
        <v>323545</v>
      </c>
      <c r="AE41" s="20">
        <v>307133</v>
      </c>
      <c r="AF41" s="15">
        <v>93637538.89599659</v>
      </c>
      <c r="AG41" s="22">
        <f t="shared" si="0"/>
        <v>98.87843176104505</v>
      </c>
      <c r="AH41" s="20">
        <f t="shared" si="1"/>
        <v>270.89981304395906</v>
      </c>
    </row>
    <row r="42" spans="1:34" ht="12">
      <c r="A42" s="11">
        <v>1998</v>
      </c>
      <c r="B42" s="1">
        <v>8443455</v>
      </c>
      <c r="C42" s="1">
        <v>260201</v>
      </c>
      <c r="D42" s="1">
        <v>8443455</v>
      </c>
      <c r="E42" s="20">
        <v>13253</v>
      </c>
      <c r="F42" s="1">
        <v>2135533</v>
      </c>
      <c r="G42" s="1">
        <v>438219</v>
      </c>
      <c r="H42" s="1">
        <v>1347943</v>
      </c>
      <c r="I42" s="20">
        <v>27325</v>
      </c>
      <c r="J42" s="1">
        <v>-3571</v>
      </c>
      <c r="K42" s="20">
        <v>0</v>
      </c>
      <c r="L42" s="1">
        <v>88227</v>
      </c>
      <c r="M42" s="1">
        <v>15157</v>
      </c>
      <c r="N42" s="1">
        <v>64587</v>
      </c>
      <c r="O42" s="20">
        <v>191</v>
      </c>
      <c r="P42" s="1">
        <v>10487189</v>
      </c>
      <c r="Q42" s="1">
        <v>683263</v>
      </c>
      <c r="R42" s="1">
        <v>9726811</v>
      </c>
      <c r="S42" s="20">
        <v>40387</v>
      </c>
      <c r="T42" s="1">
        <v>1533</v>
      </c>
      <c r="U42" s="20">
        <v>1445</v>
      </c>
      <c r="V42" s="1">
        <v>423207</v>
      </c>
      <c r="W42" s="20">
        <v>423207</v>
      </c>
      <c r="X42" s="1">
        <v>0</v>
      </c>
      <c r="Y42" s="20">
        <v>1524745</v>
      </c>
      <c r="Z42" s="27">
        <v>9687236</v>
      </c>
      <c r="AA42" s="1">
        <v>328218</v>
      </c>
      <c r="AB42" s="1">
        <v>7778859</v>
      </c>
      <c r="AC42" s="20">
        <v>40387</v>
      </c>
      <c r="AD42" s="1">
        <v>375213</v>
      </c>
      <c r="AE42" s="20">
        <v>353600</v>
      </c>
      <c r="AF42" s="15">
        <v>94902335.60234477</v>
      </c>
      <c r="AG42" s="22">
        <f t="shared" si="0"/>
        <v>102.0758439559485</v>
      </c>
      <c r="AH42" s="20">
        <f t="shared" si="1"/>
        <v>279.6598464546534</v>
      </c>
    </row>
    <row r="43" spans="1:34" ht="12">
      <c r="A43" s="11">
        <v>1999</v>
      </c>
      <c r="B43" s="1">
        <v>9008312</v>
      </c>
      <c r="C43" s="1">
        <v>300522</v>
      </c>
      <c r="D43" s="1">
        <v>9008312</v>
      </c>
      <c r="E43" s="20">
        <v>15280</v>
      </c>
      <c r="F43" s="1">
        <v>2508505</v>
      </c>
      <c r="G43" s="1">
        <v>991715</v>
      </c>
      <c r="H43" s="1">
        <v>1014173</v>
      </c>
      <c r="I43" s="20">
        <v>34047</v>
      </c>
      <c r="J43" s="1">
        <v>0</v>
      </c>
      <c r="K43" s="20">
        <v>0</v>
      </c>
      <c r="L43" s="1">
        <v>113438</v>
      </c>
      <c r="M43" s="1">
        <v>8245</v>
      </c>
      <c r="N43" s="1">
        <v>101490</v>
      </c>
      <c r="O43" s="20">
        <v>403</v>
      </c>
      <c r="P43" s="1">
        <v>11403379</v>
      </c>
      <c r="Q43" s="1">
        <v>1283992</v>
      </c>
      <c r="R43" s="1">
        <v>9920995</v>
      </c>
      <c r="S43" s="20">
        <v>48924</v>
      </c>
      <c r="T43" s="1">
        <v>2164</v>
      </c>
      <c r="U43" s="20">
        <v>2043</v>
      </c>
      <c r="V43" s="1">
        <v>451005</v>
      </c>
      <c r="W43" s="20">
        <v>451005</v>
      </c>
      <c r="X43" s="1">
        <v>0</v>
      </c>
      <c r="Y43" s="20">
        <v>1655780</v>
      </c>
      <c r="Z43" s="27">
        <v>10478245</v>
      </c>
      <c r="AA43" s="1">
        <v>836416</v>
      </c>
      <c r="AB43" s="1">
        <v>7814210</v>
      </c>
      <c r="AC43" s="20">
        <v>48924</v>
      </c>
      <c r="AD43" s="1">
        <v>471964</v>
      </c>
      <c r="AE43" s="20">
        <v>445533</v>
      </c>
      <c r="AF43" s="15">
        <v>96184216.38338403</v>
      </c>
      <c r="AG43" s="22">
        <f t="shared" si="0"/>
        <v>108.93933946744855</v>
      </c>
      <c r="AH43" s="20">
        <f t="shared" si="1"/>
        <v>298.4639437464344</v>
      </c>
    </row>
    <row r="44" spans="1:34" ht="12">
      <c r="A44" s="11">
        <v>2000</v>
      </c>
      <c r="B44" s="1">
        <v>9442621</v>
      </c>
      <c r="C44" s="1">
        <v>304402</v>
      </c>
      <c r="D44" s="1">
        <v>9442621</v>
      </c>
      <c r="E44" s="20">
        <v>15478</v>
      </c>
      <c r="F44" s="1">
        <v>2676668</v>
      </c>
      <c r="G44" s="1">
        <v>546679</v>
      </c>
      <c r="H44" s="1">
        <v>1561178</v>
      </c>
      <c r="I44" s="20">
        <v>34078</v>
      </c>
      <c r="J44" s="1">
        <v>0</v>
      </c>
      <c r="K44" s="20">
        <v>0</v>
      </c>
      <c r="L44" s="1">
        <v>119675</v>
      </c>
      <c r="M44" s="1">
        <v>21886</v>
      </c>
      <c r="N44" s="1">
        <v>92676</v>
      </c>
      <c r="O44" s="20">
        <v>61</v>
      </c>
      <c r="P44" s="1">
        <v>11999614</v>
      </c>
      <c r="Q44" s="1">
        <v>829194</v>
      </c>
      <c r="R44" s="1">
        <v>10911123</v>
      </c>
      <c r="S44" s="20">
        <v>49495</v>
      </c>
      <c r="T44" s="1">
        <v>4577</v>
      </c>
      <c r="U44" s="20">
        <v>4321</v>
      </c>
      <c r="V44" s="1">
        <v>473827</v>
      </c>
      <c r="W44" s="20">
        <v>473827</v>
      </c>
      <c r="X44" s="1">
        <v>0</v>
      </c>
      <c r="Y44" s="20">
        <v>1739550</v>
      </c>
      <c r="Z44" s="27">
        <v>11006025</v>
      </c>
      <c r="AA44" s="1">
        <v>338541</v>
      </c>
      <c r="AB44" s="1">
        <v>8697746</v>
      </c>
      <c r="AC44" s="20">
        <v>49495</v>
      </c>
      <c r="AD44" s="1">
        <v>515184</v>
      </c>
      <c r="AE44" s="20">
        <v>486333</v>
      </c>
      <c r="AF44" s="15">
        <v>97483412</v>
      </c>
      <c r="AG44" s="22">
        <f t="shared" si="0"/>
        <v>112.90151600356377</v>
      </c>
      <c r="AH44" s="20">
        <f t="shared" si="1"/>
        <v>309.319221927572</v>
      </c>
    </row>
    <row r="45" spans="1:34" ht="12">
      <c r="A45" s="11">
        <v>2001</v>
      </c>
      <c r="B45" s="1">
        <v>9612163</v>
      </c>
      <c r="C45" s="1">
        <v>294471</v>
      </c>
      <c r="D45" s="1">
        <v>9612163</v>
      </c>
      <c r="E45" s="20">
        <v>14973</v>
      </c>
      <c r="F45" s="1">
        <v>3115127</v>
      </c>
      <c r="G45" s="1">
        <v>1128454</v>
      </c>
      <c r="H45" s="1">
        <v>1279655</v>
      </c>
      <c r="I45" s="20">
        <v>37070</v>
      </c>
      <c r="J45" s="1">
        <v>0</v>
      </c>
      <c r="K45" s="20">
        <v>0</v>
      </c>
      <c r="L45" s="1">
        <v>137303</v>
      </c>
      <c r="M45" s="1">
        <v>20150</v>
      </c>
      <c r="N45" s="1">
        <v>109288</v>
      </c>
      <c r="O45" s="20">
        <v>107</v>
      </c>
      <c r="P45" s="1">
        <v>12589987</v>
      </c>
      <c r="Q45" s="1">
        <v>1402775</v>
      </c>
      <c r="R45" s="1">
        <v>10782530</v>
      </c>
      <c r="S45" s="20">
        <v>51936</v>
      </c>
      <c r="T45" s="1">
        <v>4272</v>
      </c>
      <c r="U45" s="20">
        <v>4033</v>
      </c>
      <c r="V45" s="1">
        <v>482051</v>
      </c>
      <c r="W45" s="20">
        <v>482051</v>
      </c>
      <c r="X45" s="1">
        <v>0</v>
      </c>
      <c r="Y45" s="20">
        <v>1791400</v>
      </c>
      <c r="Z45" s="27">
        <v>11589433</v>
      </c>
      <c r="AA45" s="1">
        <v>913309</v>
      </c>
      <c r="AB45" s="1">
        <v>8509079</v>
      </c>
      <c r="AC45" s="20">
        <v>51936</v>
      </c>
      <c r="AD45" s="1">
        <v>514231</v>
      </c>
      <c r="AE45" s="20">
        <v>485433</v>
      </c>
      <c r="AF45" s="15">
        <v>98612927.34753095</v>
      </c>
      <c r="AG45" s="22">
        <f t="shared" si="0"/>
        <v>117.52447992093984</v>
      </c>
      <c r="AH45" s="20">
        <f t="shared" si="1"/>
        <v>321.9848764957256</v>
      </c>
    </row>
    <row r="46" spans="1:34" ht="12">
      <c r="A46" s="11">
        <v>2002</v>
      </c>
      <c r="B46" s="1">
        <v>9804750</v>
      </c>
      <c r="C46" s="1">
        <v>294803</v>
      </c>
      <c r="D46" s="1">
        <v>9804750</v>
      </c>
      <c r="E46" s="20">
        <v>14211</v>
      </c>
      <c r="F46" s="1">
        <v>2998906</v>
      </c>
      <c r="G46" s="1">
        <v>592187</v>
      </c>
      <c r="H46" s="1">
        <v>1696567</v>
      </c>
      <c r="I46" s="20">
        <v>45667</v>
      </c>
      <c r="J46" s="1">
        <v>-625</v>
      </c>
      <c r="K46" s="20">
        <v>-625</v>
      </c>
      <c r="L46" s="1">
        <v>126147</v>
      </c>
      <c r="M46" s="1">
        <v>25709</v>
      </c>
      <c r="N46" s="1">
        <v>94273</v>
      </c>
      <c r="O46" s="20">
        <v>48</v>
      </c>
      <c r="P46" s="1">
        <v>12676884</v>
      </c>
      <c r="Q46" s="1">
        <v>861281</v>
      </c>
      <c r="R46" s="1">
        <v>11406419</v>
      </c>
      <c r="S46" s="20">
        <v>59830</v>
      </c>
      <c r="T46" s="1">
        <v>2485</v>
      </c>
      <c r="U46" s="20">
        <v>2346</v>
      </c>
      <c r="V46" s="1">
        <v>492837</v>
      </c>
      <c r="W46" s="20">
        <v>492837</v>
      </c>
      <c r="X46" s="1">
        <v>0</v>
      </c>
      <c r="Y46" s="19">
        <v>1779600</v>
      </c>
      <c r="Z46" s="28">
        <v>11638626</v>
      </c>
      <c r="AA46" s="19">
        <v>346401</v>
      </c>
      <c r="AB46" s="19">
        <v>9133982</v>
      </c>
      <c r="AC46" s="20">
        <v>59830</v>
      </c>
      <c r="AD46" s="1">
        <v>542936</v>
      </c>
      <c r="AE46" s="20">
        <v>512533</v>
      </c>
      <c r="AF46" s="15">
        <v>99755530.1003356</v>
      </c>
      <c r="AG46" s="22">
        <f t="shared" si="0"/>
        <v>116.6714866663903</v>
      </c>
      <c r="AH46" s="20">
        <f t="shared" si="1"/>
        <v>319.6479086750419</v>
      </c>
    </row>
    <row r="47" spans="1:34" ht="12">
      <c r="A47" s="11">
        <v>2003</v>
      </c>
      <c r="B47" s="1">
        <v>9936197</v>
      </c>
      <c r="C47" s="1">
        <v>314352</v>
      </c>
      <c r="D47" s="1">
        <v>9936197</v>
      </c>
      <c r="E47" s="20">
        <v>15808</v>
      </c>
      <c r="F47" s="1">
        <v>3026407</v>
      </c>
      <c r="G47" s="1">
        <v>557728</v>
      </c>
      <c r="H47" s="1">
        <v>1704000</v>
      </c>
      <c r="I47" s="20">
        <v>50247</v>
      </c>
      <c r="J47" s="1">
        <v>0</v>
      </c>
      <c r="K47" s="20">
        <v>0</v>
      </c>
      <c r="L47" s="1">
        <v>135135</v>
      </c>
      <c r="M47" s="1">
        <v>24008</v>
      </c>
      <c r="N47" s="1">
        <v>105594</v>
      </c>
      <c r="O47" s="20">
        <v>426</v>
      </c>
      <c r="P47" s="1">
        <v>12827469</v>
      </c>
      <c r="Q47" s="1">
        <v>848072</v>
      </c>
      <c r="R47" s="1">
        <v>11534603</v>
      </c>
      <c r="S47" s="20">
        <v>65629</v>
      </c>
      <c r="T47" s="19">
        <v>5553</v>
      </c>
      <c r="U47" s="20">
        <v>5242</v>
      </c>
      <c r="V47" s="19">
        <v>499551</v>
      </c>
      <c r="W47" s="20">
        <v>499551</v>
      </c>
      <c r="X47" s="19">
        <v>0</v>
      </c>
      <c r="Y47" s="19">
        <v>1688200</v>
      </c>
      <c r="Z47" s="28">
        <v>11819257</v>
      </c>
      <c r="AA47" s="19">
        <v>367897</v>
      </c>
      <c r="AB47" s="19">
        <v>9346851</v>
      </c>
      <c r="AC47" s="20">
        <v>65629</v>
      </c>
      <c r="AD47" s="1">
        <v>503107</v>
      </c>
      <c r="AE47" s="20">
        <v>474933</v>
      </c>
      <c r="AF47" s="15">
        <v>100911371.89882962</v>
      </c>
      <c r="AG47" s="22">
        <f t="shared" si="0"/>
        <v>117.12512452857735</v>
      </c>
      <c r="AH47" s="20">
        <f t="shared" si="1"/>
        <v>320.8907521330886</v>
      </c>
    </row>
    <row r="48" spans="1:34" ht="12">
      <c r="A48" s="11">
        <v>2004</v>
      </c>
      <c r="B48" s="1">
        <v>10025260</v>
      </c>
      <c r="C48" s="1">
        <v>366830</v>
      </c>
      <c r="D48" s="1">
        <v>10025260</v>
      </c>
      <c r="E48" s="20">
        <v>18447</v>
      </c>
      <c r="F48" s="1">
        <v>3072831</v>
      </c>
      <c r="G48" s="1">
        <v>517456</v>
      </c>
      <c r="H48" s="1">
        <v>1828562</v>
      </c>
      <c r="I48" s="20">
        <v>67886</v>
      </c>
      <c r="J48" s="1">
        <v>-714</v>
      </c>
      <c r="K48" s="20">
        <v>0</v>
      </c>
      <c r="L48" s="1">
        <v>124502</v>
      </c>
      <c r="M48" s="1">
        <v>16613</v>
      </c>
      <c r="N48" s="1">
        <v>98263</v>
      </c>
      <c r="O48" s="20">
        <v>1009</v>
      </c>
      <c r="P48" s="1">
        <v>12972875</v>
      </c>
      <c r="Q48" s="1">
        <v>867673</v>
      </c>
      <c r="R48" s="1">
        <v>11755559</v>
      </c>
      <c r="S48" s="20">
        <v>85324</v>
      </c>
      <c r="T48" s="19">
        <v>10388</v>
      </c>
      <c r="U48" s="20">
        <v>9806</v>
      </c>
      <c r="V48" s="19">
        <v>504592</v>
      </c>
      <c r="W48" s="20">
        <v>504592</v>
      </c>
      <c r="X48" s="19">
        <v>0</v>
      </c>
      <c r="Y48" s="19">
        <v>1811100</v>
      </c>
      <c r="Z48" s="28">
        <v>11983661</v>
      </c>
      <c r="AA48" s="19">
        <v>410200</v>
      </c>
      <c r="AB48" s="19">
        <v>9439867</v>
      </c>
      <c r="AC48" s="20">
        <v>85324</v>
      </c>
      <c r="AD48" s="1">
        <v>474234</v>
      </c>
      <c r="AE48" s="20">
        <v>447667</v>
      </c>
      <c r="AF48" s="15">
        <v>102080606.14044738</v>
      </c>
      <c r="AG48" s="22">
        <f t="shared" si="0"/>
        <v>117.39410112350143</v>
      </c>
      <c r="AH48" s="20">
        <f t="shared" si="1"/>
        <v>321.62767431096285</v>
      </c>
    </row>
    <row r="49" spans="1:34" ht="12">
      <c r="A49" s="11">
        <v>2005</v>
      </c>
      <c r="B49" s="1">
        <v>10032548</v>
      </c>
      <c r="C49" s="1">
        <v>367660</v>
      </c>
      <c r="D49" s="1">
        <v>10032548</v>
      </c>
      <c r="E49" s="20">
        <v>18500</v>
      </c>
      <c r="F49" s="1">
        <v>3350752</v>
      </c>
      <c r="G49" s="1">
        <v>554416</v>
      </c>
      <c r="H49" s="1">
        <v>2032819</v>
      </c>
      <c r="I49" s="20">
        <v>50724</v>
      </c>
      <c r="J49" s="1">
        <v>714</v>
      </c>
      <c r="K49" s="20">
        <v>0</v>
      </c>
      <c r="L49" s="1">
        <v>163763</v>
      </c>
      <c r="M49" s="1">
        <v>21006</v>
      </c>
      <c r="N49" s="1">
        <v>123354</v>
      </c>
      <c r="O49" s="20">
        <v>950</v>
      </c>
      <c r="P49" s="1">
        <v>13220252</v>
      </c>
      <c r="Q49" s="1">
        <v>901069</v>
      </c>
      <c r="R49" s="1">
        <v>11942013</v>
      </c>
      <c r="S49" s="20">
        <v>68274</v>
      </c>
      <c r="T49" s="19">
        <v>9162</v>
      </c>
      <c r="U49" s="20">
        <v>8648</v>
      </c>
      <c r="V49" s="19">
        <v>505372</v>
      </c>
      <c r="W49" s="20">
        <v>505372</v>
      </c>
      <c r="X49" s="19">
        <v>0</v>
      </c>
      <c r="Y49" s="19">
        <v>1815500</v>
      </c>
      <c r="Z49" s="28">
        <v>12212884</v>
      </c>
      <c r="AA49" s="19">
        <v>427221</v>
      </c>
      <c r="AB49" s="19">
        <v>9621141</v>
      </c>
      <c r="AC49" s="20">
        <v>68274</v>
      </c>
      <c r="AD49" s="1">
        <v>492834</v>
      </c>
      <c r="AE49" s="20">
        <v>465200</v>
      </c>
      <c r="AF49" s="15">
        <v>103263388</v>
      </c>
      <c r="AG49" s="22">
        <f t="shared" si="0"/>
        <v>118.26925531438113</v>
      </c>
      <c r="AH49" s="20">
        <f t="shared" si="1"/>
        <v>324.02535702570174</v>
      </c>
    </row>
    <row r="50" spans="1:34" s="19" customFormat="1" ht="12">
      <c r="A50" s="11">
        <v>2006</v>
      </c>
      <c r="B50" s="19">
        <v>10252508</v>
      </c>
      <c r="C50" s="19">
        <v>368160</v>
      </c>
      <c r="D50" s="19">
        <v>10252508</v>
      </c>
      <c r="E50" s="20">
        <v>18530</v>
      </c>
      <c r="F50" s="19">
        <v>2653923</v>
      </c>
      <c r="G50" s="19">
        <v>1076578</v>
      </c>
      <c r="H50" s="19">
        <v>856785</v>
      </c>
      <c r="I50" s="20">
        <v>48681</v>
      </c>
      <c r="J50" s="19">
        <v>3772</v>
      </c>
      <c r="K50" s="20">
        <v>2344</v>
      </c>
      <c r="L50" s="19">
        <v>149024</v>
      </c>
      <c r="M50" s="19">
        <v>34177</v>
      </c>
      <c r="N50" s="19">
        <v>76969</v>
      </c>
      <c r="O50" s="20">
        <v>688</v>
      </c>
      <c r="P50" s="19">
        <v>12761179</v>
      </c>
      <c r="Q50" s="19">
        <v>1410561</v>
      </c>
      <c r="R50" s="19">
        <v>11034667</v>
      </c>
      <c r="S50" s="20">
        <v>66523</v>
      </c>
      <c r="T50" s="19">
        <v>10154</v>
      </c>
      <c r="U50" s="20">
        <v>9585</v>
      </c>
      <c r="V50" s="19">
        <v>514010</v>
      </c>
      <c r="W50" s="20">
        <v>514010</v>
      </c>
      <c r="X50" s="19">
        <v>0</v>
      </c>
      <c r="Y50" s="19">
        <v>1818000</v>
      </c>
      <c r="Z50" s="28">
        <v>11900117</v>
      </c>
      <c r="AA50" s="19">
        <v>1082943</v>
      </c>
      <c r="AB50" s="19">
        <v>8702658</v>
      </c>
      <c r="AC50" s="20">
        <v>66523</v>
      </c>
      <c r="AD50" s="19">
        <v>336900</v>
      </c>
      <c r="AE50" s="20">
        <v>318033</v>
      </c>
      <c r="AF50" s="15">
        <v>105014833.18610132</v>
      </c>
      <c r="AG50" s="22">
        <f t="shared" si="0"/>
        <v>113.31843930001098</v>
      </c>
      <c r="AH50" s="20">
        <f t="shared" si="1"/>
        <v>310.46147753427664</v>
      </c>
    </row>
    <row r="51" spans="1:34" s="19" customFormat="1" ht="12">
      <c r="A51" s="11">
        <v>2007</v>
      </c>
      <c r="B51" s="19">
        <v>10513403</v>
      </c>
      <c r="C51" s="19">
        <v>367690</v>
      </c>
      <c r="D51" s="19">
        <v>10513403</v>
      </c>
      <c r="E51" s="20">
        <v>18500</v>
      </c>
      <c r="F51" s="19">
        <v>2931618</v>
      </c>
      <c r="G51" s="19">
        <v>468702</v>
      </c>
      <c r="H51" s="19">
        <v>1719008</v>
      </c>
      <c r="I51" s="20">
        <v>58820</v>
      </c>
      <c r="J51" s="19">
        <v>5424</v>
      </c>
      <c r="K51" s="20">
        <v>3281</v>
      </c>
      <c r="L51" s="19">
        <v>150763</v>
      </c>
      <c r="M51" s="19">
        <v>17663</v>
      </c>
      <c r="N51" s="19">
        <v>94904</v>
      </c>
      <c r="O51" s="20">
        <v>1510</v>
      </c>
      <c r="P51" s="19">
        <v>13299683</v>
      </c>
      <c r="Q51" s="19">
        <v>818729</v>
      </c>
      <c r="R51" s="19">
        <v>12140788</v>
      </c>
      <c r="S51" s="20">
        <v>75810</v>
      </c>
      <c r="T51" s="19">
        <v>10019</v>
      </c>
      <c r="U51" s="20">
        <v>9458</v>
      </c>
      <c r="V51" s="19">
        <v>529284</v>
      </c>
      <c r="W51" s="20">
        <v>529284</v>
      </c>
      <c r="X51" s="19">
        <v>0</v>
      </c>
      <c r="Y51" s="19">
        <v>1818500</v>
      </c>
      <c r="Z51" s="28">
        <v>12380652</v>
      </c>
      <c r="AA51" s="19">
        <v>450804</v>
      </c>
      <c r="AB51" s="19">
        <v>9793006</v>
      </c>
      <c r="AC51" s="20">
        <v>75810</v>
      </c>
      <c r="AD51" s="22">
        <v>379730</v>
      </c>
      <c r="AE51" s="20">
        <v>358467</v>
      </c>
      <c r="AF51" s="15">
        <v>106795984.54686269</v>
      </c>
      <c r="AG51" s="22">
        <f t="shared" si="0"/>
        <v>115.92806651421711</v>
      </c>
      <c r="AH51" s="20">
        <f t="shared" si="1"/>
        <v>317.6111411348414</v>
      </c>
    </row>
    <row r="52" spans="1:34" s="19" customFormat="1" ht="12">
      <c r="A52" s="29">
        <v>2008</v>
      </c>
      <c r="E52" s="20"/>
      <c r="I52" s="20"/>
      <c r="K52" s="20"/>
      <c r="O52" s="20"/>
      <c r="S52" s="20"/>
      <c r="U52" s="20"/>
      <c r="W52" s="20"/>
      <c r="Z52" s="28"/>
      <c r="AC52" s="20"/>
      <c r="AD52" s="22"/>
      <c r="AE52" s="20"/>
      <c r="AF52" s="30">
        <v>108607345.92723455</v>
      </c>
      <c r="AG52" s="22">
        <f t="shared" si="0"/>
        <v>0</v>
      </c>
      <c r="AH52" s="20"/>
    </row>
    <row r="53" spans="1:34" s="19" customFormat="1" ht="12">
      <c r="A53" s="29">
        <v>2009</v>
      </c>
      <c r="E53" s="20"/>
      <c r="I53" s="20"/>
      <c r="K53" s="20"/>
      <c r="O53" s="20"/>
      <c r="S53" s="20"/>
      <c r="U53" s="20"/>
      <c r="W53" s="20"/>
      <c r="Z53" s="28"/>
      <c r="AC53" s="20"/>
      <c r="AD53" s="22"/>
      <c r="AE53" s="20"/>
      <c r="AF53" s="30">
        <v>110449429.7178564</v>
      </c>
      <c r="AG53" s="22">
        <f t="shared" si="0"/>
        <v>0</v>
      </c>
      <c r="AH53" s="20"/>
    </row>
    <row r="54" spans="1:34" s="19" customFormat="1" ht="12">
      <c r="A54" s="47">
        <v>2010</v>
      </c>
      <c r="B54" s="48">
        <v>11011544.332</v>
      </c>
      <c r="C54" s="48"/>
      <c r="D54" s="48"/>
      <c r="E54" s="49"/>
      <c r="F54" s="48">
        <v>3305277.1672556004</v>
      </c>
      <c r="G54" s="48"/>
      <c r="H54" s="48"/>
      <c r="I54" s="49"/>
      <c r="J54" s="48">
        <v>4441.805945420677</v>
      </c>
      <c r="K54" s="49"/>
      <c r="L54" s="48">
        <v>160538.75703818328</v>
      </c>
      <c r="M54" s="48"/>
      <c r="N54" s="48"/>
      <c r="O54" s="49"/>
      <c r="P54" s="48">
        <v>14316821.499255601</v>
      </c>
      <c r="Q54" s="48"/>
      <c r="R54" s="48"/>
      <c r="S54" s="49"/>
      <c r="T54" s="48">
        <v>563550.6449100944</v>
      </c>
      <c r="U54" s="49"/>
      <c r="V54" s="48">
        <v>10667.645179816955</v>
      </c>
      <c r="W54" s="49"/>
      <c r="X54" s="48"/>
      <c r="Y54" s="48"/>
      <c r="Z54" s="50">
        <v>13182191.964816922</v>
      </c>
      <c r="AA54" s="48"/>
      <c r="AB54" s="48"/>
      <c r="AC54" s="49"/>
      <c r="AD54" s="50"/>
      <c r="AE54" s="49"/>
      <c r="AF54" s="49">
        <v>112322756.99999993</v>
      </c>
      <c r="AG54" s="50">
        <f t="shared" si="0"/>
        <v>117.35993948952778</v>
      </c>
      <c r="AH54" s="49">
        <f t="shared" si="1"/>
        <v>321.53408079322674</v>
      </c>
    </row>
    <row r="55" spans="1:34" s="19" customFormat="1" ht="23.25" customHeight="1">
      <c r="A55" s="56" t="s">
        <v>20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1:34" ht="12">
      <c r="A56" s="35" t="s">
        <v>21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ht="12">
      <c r="A57" s="35" t="s">
        <v>23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ht="36.75" customHeight="1">
      <c r="A58" s="51" t="s">
        <v>22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</row>
    <row r="59" spans="1:34" ht="57" customHeight="1">
      <c r="A59" s="2" t="s">
        <v>0</v>
      </c>
      <c r="B59" s="52" t="s">
        <v>1</v>
      </c>
      <c r="C59" s="53"/>
      <c r="D59" s="53"/>
      <c r="E59" s="53"/>
      <c r="F59" s="52" t="s">
        <v>2</v>
      </c>
      <c r="G59" s="53"/>
      <c r="H59" s="53"/>
      <c r="I59" s="53"/>
      <c r="J59" s="52" t="s">
        <v>3</v>
      </c>
      <c r="K59" s="53"/>
      <c r="L59" s="52" t="s">
        <v>4</v>
      </c>
      <c r="M59" s="53"/>
      <c r="N59" s="53"/>
      <c r="O59" s="53"/>
      <c r="P59" s="52" t="s">
        <v>5</v>
      </c>
      <c r="Q59" s="53"/>
      <c r="R59" s="53"/>
      <c r="S59" s="53"/>
      <c r="T59" s="54" t="s">
        <v>6</v>
      </c>
      <c r="U59" s="55"/>
      <c r="V59" s="54" t="s">
        <v>7</v>
      </c>
      <c r="W59" s="55"/>
      <c r="X59" s="54" t="s">
        <v>8</v>
      </c>
      <c r="Y59" s="55"/>
      <c r="Z59" s="54" t="s">
        <v>9</v>
      </c>
      <c r="AA59" s="55"/>
      <c r="AB59" s="55"/>
      <c r="AC59" s="55"/>
      <c r="AD59" s="54" t="s">
        <v>10</v>
      </c>
      <c r="AE59" s="57"/>
      <c r="AF59" s="3" t="s">
        <v>11</v>
      </c>
      <c r="AG59" s="58" t="s">
        <v>12</v>
      </c>
      <c r="AH59" s="59"/>
    </row>
    <row r="60" spans="1:34" ht="43.5" customHeight="1">
      <c r="A60" s="5" t="s">
        <v>13</v>
      </c>
      <c r="B60" s="6" t="s">
        <v>14</v>
      </c>
      <c r="C60" s="7" t="s">
        <v>15</v>
      </c>
      <c r="D60" s="7" t="s">
        <v>16</v>
      </c>
      <c r="E60" s="7" t="s">
        <v>17</v>
      </c>
      <c r="F60" s="6" t="s">
        <v>14</v>
      </c>
      <c r="G60" s="7" t="s">
        <v>15</v>
      </c>
      <c r="H60" s="7" t="s">
        <v>16</v>
      </c>
      <c r="I60" s="7" t="s">
        <v>17</v>
      </c>
      <c r="J60" s="6" t="s">
        <v>14</v>
      </c>
      <c r="K60" s="7" t="s">
        <v>16</v>
      </c>
      <c r="L60" s="6" t="s">
        <v>14</v>
      </c>
      <c r="M60" s="7" t="s">
        <v>15</v>
      </c>
      <c r="N60" s="7" t="s">
        <v>16</v>
      </c>
      <c r="O60" s="7" t="s">
        <v>17</v>
      </c>
      <c r="P60" s="6" t="s">
        <v>14</v>
      </c>
      <c r="Q60" s="7" t="s">
        <v>15</v>
      </c>
      <c r="R60" s="7" t="s">
        <v>16</v>
      </c>
      <c r="S60" s="7" t="s">
        <v>17</v>
      </c>
      <c r="T60" s="6" t="s">
        <v>14</v>
      </c>
      <c r="U60" s="7" t="s">
        <v>15</v>
      </c>
      <c r="V60" s="6" t="s">
        <v>14</v>
      </c>
      <c r="W60" s="7" t="s">
        <v>16</v>
      </c>
      <c r="X60" s="6" t="s">
        <v>15</v>
      </c>
      <c r="Y60" s="7" t="s">
        <v>16</v>
      </c>
      <c r="Z60" s="6" t="s">
        <v>14</v>
      </c>
      <c r="AA60" s="7" t="s">
        <v>15</v>
      </c>
      <c r="AB60" s="7" t="s">
        <v>16</v>
      </c>
      <c r="AC60" s="7" t="s">
        <v>17</v>
      </c>
      <c r="AD60" s="6" t="s">
        <v>14</v>
      </c>
      <c r="AE60" s="8" t="s">
        <v>15</v>
      </c>
      <c r="AF60" s="9" t="s">
        <v>11</v>
      </c>
      <c r="AG60" s="6" t="s">
        <v>18</v>
      </c>
      <c r="AH60" s="8" t="s">
        <v>19</v>
      </c>
    </row>
    <row r="61" spans="1:34" ht="12">
      <c r="A61" s="11">
        <v>1960</v>
      </c>
      <c r="B61" s="12"/>
      <c r="C61" s="12"/>
      <c r="D61" s="12"/>
      <c r="E61" s="13"/>
      <c r="F61" s="12"/>
      <c r="G61" s="12"/>
      <c r="H61" s="12"/>
      <c r="I61" s="13"/>
      <c r="J61" s="12"/>
      <c r="K61" s="13"/>
      <c r="L61" s="12"/>
      <c r="M61" s="12"/>
      <c r="N61" s="12"/>
      <c r="O61" s="13"/>
      <c r="P61" s="12"/>
      <c r="Q61" s="12"/>
      <c r="R61" s="12"/>
      <c r="S61" s="13"/>
      <c r="T61" s="12"/>
      <c r="U61" s="13"/>
      <c r="V61" s="12"/>
      <c r="W61" s="13"/>
      <c r="X61" s="12"/>
      <c r="Y61" s="13"/>
      <c r="Z61" s="14"/>
      <c r="AA61" s="12"/>
      <c r="AB61" s="12"/>
      <c r="AC61" s="13"/>
      <c r="AD61" s="12"/>
      <c r="AE61" s="13"/>
      <c r="AF61" s="15"/>
      <c r="AG61" s="16"/>
      <c r="AH61" s="17"/>
    </row>
    <row r="62" spans="1:34" ht="12">
      <c r="A62" s="11">
        <v>1961</v>
      </c>
      <c r="B62" s="19"/>
      <c r="C62" s="19"/>
      <c r="D62" s="19"/>
      <c r="E62" s="20"/>
      <c r="F62" s="19"/>
      <c r="G62" s="19"/>
      <c r="H62" s="19"/>
      <c r="I62" s="20"/>
      <c r="J62" s="19"/>
      <c r="K62" s="20"/>
      <c r="L62" s="19"/>
      <c r="M62" s="19"/>
      <c r="N62" s="19"/>
      <c r="O62" s="20"/>
      <c r="P62" s="19"/>
      <c r="Q62" s="19"/>
      <c r="R62" s="19"/>
      <c r="S62" s="20"/>
      <c r="T62" s="19"/>
      <c r="U62" s="20"/>
      <c r="V62" s="19"/>
      <c r="W62" s="20"/>
      <c r="X62" s="19"/>
      <c r="Y62" s="20"/>
      <c r="Z62" s="21"/>
      <c r="AA62" s="19"/>
      <c r="AB62" s="19"/>
      <c r="AC62" s="20"/>
      <c r="AD62" s="19"/>
      <c r="AE62" s="20"/>
      <c r="AF62" s="15"/>
      <c r="AG62" s="22"/>
      <c r="AH62" s="20"/>
    </row>
    <row r="63" spans="1:34" ht="12">
      <c r="A63" s="11">
        <v>1962</v>
      </c>
      <c r="B63" s="37">
        <f aca="true" t="shared" si="2" ref="B63:H72">(B6-B5)/B5</f>
        <v>-0.015187849720223821</v>
      </c>
      <c r="C63" s="37">
        <f t="shared" si="2"/>
        <v>0.07480314960629922</v>
      </c>
      <c r="D63" s="37">
        <f t="shared" si="2"/>
        <v>-0.015187849720223821</v>
      </c>
      <c r="E63" s="40">
        <f t="shared" si="2"/>
        <v>0.09090909090909091</v>
      </c>
      <c r="F63" s="37">
        <f t="shared" si="2"/>
        <v>0.6805377125894502</v>
      </c>
      <c r="G63" s="37">
        <f t="shared" si="2"/>
        <v>0.4760277747161909</v>
      </c>
      <c r="H63" s="37">
        <f t="shared" si="2"/>
        <v>0.7052805138395851</v>
      </c>
      <c r="I63" s="40"/>
      <c r="J63" s="37"/>
      <c r="K63" s="40"/>
      <c r="L63" s="37">
        <f aca="true" t="shared" si="3" ref="L63:L108">(L6-L5)/L5</f>
        <v>-0.6</v>
      </c>
      <c r="M63" s="37"/>
      <c r="N63" s="37"/>
      <c r="O63" s="40"/>
      <c r="P63" s="37">
        <f aca="true" t="shared" si="4" ref="P63:W72">(P6-P5)/P5</f>
        <v>0.03222349809469573</v>
      </c>
      <c r="Q63" s="37">
        <f t="shared" si="4"/>
        <v>0.10155578255789172</v>
      </c>
      <c r="R63" s="37">
        <f t="shared" si="4"/>
        <v>0.02877338468484461</v>
      </c>
      <c r="S63" s="40">
        <f t="shared" si="4"/>
        <v>0.09011627906976744</v>
      </c>
      <c r="T63" s="37">
        <f t="shared" si="4"/>
        <v>0.06559554913224987</v>
      </c>
      <c r="U63" s="40">
        <f t="shared" si="4"/>
        <v>0.06493342853542777</v>
      </c>
      <c r="V63" s="37">
        <f t="shared" si="4"/>
        <v>-0.015179734774302364</v>
      </c>
      <c r="W63" s="40">
        <f t="shared" si="4"/>
        <v>-0.015179734774302364</v>
      </c>
      <c r="X63" s="37"/>
      <c r="Y63" s="40">
        <f aca="true" t="shared" si="5" ref="Y63:AH63">(Y6-Y5)/Y5</f>
        <v>0.045871559633027525</v>
      </c>
      <c r="Z63" s="38">
        <f t="shared" si="5"/>
        <v>0.027552668574551676</v>
      </c>
      <c r="AA63" s="23">
        <f t="shared" si="5"/>
        <v>0.22490034877927254</v>
      </c>
      <c r="AB63" s="23">
        <f t="shared" si="5"/>
        <v>0.024524743724703195</v>
      </c>
      <c r="AC63" s="46">
        <f t="shared" si="5"/>
        <v>0.09011627906976744</v>
      </c>
      <c r="AD63" s="37">
        <f t="shared" si="5"/>
        <v>0.47678381256656016</v>
      </c>
      <c r="AE63" s="46">
        <f t="shared" si="5"/>
        <v>0.47594444444444445</v>
      </c>
      <c r="AF63" s="39">
        <f t="shared" si="5"/>
        <v>0.03279974765684507</v>
      </c>
      <c r="AG63" s="37">
        <f t="shared" si="5"/>
        <v>-0.005080441870941297</v>
      </c>
      <c r="AH63" s="40">
        <f t="shared" si="5"/>
        <v>-0.005080441870941012</v>
      </c>
    </row>
    <row r="64" spans="1:34" ht="12">
      <c r="A64" s="11">
        <v>1963</v>
      </c>
      <c r="B64" s="37">
        <f t="shared" si="2"/>
        <v>-0.01604099025974026</v>
      </c>
      <c r="C64" s="37">
        <f t="shared" si="2"/>
        <v>0.09157509157509157</v>
      </c>
      <c r="D64" s="37">
        <f t="shared" si="2"/>
        <v>-0.01604099025974026</v>
      </c>
      <c r="E64" s="40">
        <f t="shared" si="2"/>
        <v>0.08333333333333333</v>
      </c>
      <c r="F64" s="37">
        <f t="shared" si="2"/>
        <v>0.1632190339254869</v>
      </c>
      <c r="G64" s="37">
        <f t="shared" si="2"/>
        <v>0.23118279569892472</v>
      </c>
      <c r="H64" s="37">
        <f t="shared" si="2"/>
        <v>0.15586734877948466</v>
      </c>
      <c r="I64" s="40"/>
      <c r="J64" s="37"/>
      <c r="K64" s="40"/>
      <c r="L64" s="37">
        <f t="shared" si="3"/>
        <v>-0.5</v>
      </c>
      <c r="M64" s="37"/>
      <c r="N64" s="37"/>
      <c r="O64" s="40"/>
      <c r="P64" s="37">
        <f t="shared" si="4"/>
        <v>0.003846446673491163</v>
      </c>
      <c r="Q64" s="37">
        <f t="shared" si="4"/>
        <v>0.10404824807194514</v>
      </c>
      <c r="R64" s="37">
        <f t="shared" si="4"/>
        <v>0.0013417589080315106</v>
      </c>
      <c r="S64" s="40">
        <f t="shared" si="4"/>
        <v>0.10516666666666667</v>
      </c>
      <c r="T64" s="37">
        <f t="shared" si="4"/>
        <v>0.03160241032131321</v>
      </c>
      <c r="U64" s="40">
        <f t="shared" si="4"/>
        <v>0.03525931768881877</v>
      </c>
      <c r="V64" s="37">
        <f t="shared" si="4"/>
        <v>-0.0160468174217951</v>
      </c>
      <c r="W64" s="40">
        <f t="shared" si="4"/>
        <v>-0.0160468174217951</v>
      </c>
      <c r="X64" s="37"/>
      <c r="Y64" s="40">
        <f aca="true" t="shared" si="6" ref="Y64:AH64">(Y7-Y6)/Y6</f>
        <v>0.06516290726817042</v>
      </c>
      <c r="Z64" s="38">
        <f t="shared" si="6"/>
        <v>-0.00017616410514152982</v>
      </c>
      <c r="AA64" s="23">
        <f t="shared" si="6"/>
        <v>0.8975441094218742</v>
      </c>
      <c r="AB64" s="23">
        <f t="shared" si="6"/>
        <v>-0.02546462151149246</v>
      </c>
      <c r="AC64" s="46">
        <f t="shared" si="6"/>
        <v>0.10516666666666667</v>
      </c>
      <c r="AD64" s="37">
        <f t="shared" si="6"/>
        <v>0.16903439821158145</v>
      </c>
      <c r="AE64" s="46">
        <f t="shared" si="6"/>
        <v>0.17314713742613017</v>
      </c>
      <c r="AF64" s="39">
        <f t="shared" si="6"/>
        <v>0.03279974765684518</v>
      </c>
      <c r="AG64" s="37">
        <f t="shared" si="6"/>
        <v>-0.03192865977823923</v>
      </c>
      <c r="AH64" s="40">
        <f t="shared" si="6"/>
        <v>-0.031928659778239346</v>
      </c>
    </row>
    <row r="65" spans="1:34" ht="12">
      <c r="A65" s="11">
        <v>1964</v>
      </c>
      <c r="B65" s="37">
        <f t="shared" si="2"/>
        <v>0.013286175357551635</v>
      </c>
      <c r="C65" s="37">
        <f t="shared" si="2"/>
        <v>-0.003355704697986577</v>
      </c>
      <c r="D65" s="37">
        <f t="shared" si="2"/>
        <v>0.013286175357551635</v>
      </c>
      <c r="E65" s="40">
        <f t="shared" si="2"/>
        <v>0</v>
      </c>
      <c r="F65" s="37">
        <f t="shared" si="2"/>
        <v>-0.13247796321983085</v>
      </c>
      <c r="G65" s="37">
        <f t="shared" si="2"/>
        <v>0.2069383794274624</v>
      </c>
      <c r="H65" s="37">
        <f t="shared" si="2"/>
        <v>-0.16368948221024343</v>
      </c>
      <c r="I65" s="40">
        <f aca="true" t="shared" si="7" ref="I65:I108">(I8-I7)/I7</f>
        <v>4.488549618320611</v>
      </c>
      <c r="J65" s="37"/>
      <c r="K65" s="40"/>
      <c r="L65" s="37">
        <f t="shared" si="3"/>
        <v>30</v>
      </c>
      <c r="M65" s="37"/>
      <c r="N65" s="37"/>
      <c r="O65" s="40"/>
      <c r="P65" s="37">
        <f t="shared" si="4"/>
        <v>-0.005557055249566057</v>
      </c>
      <c r="Q65" s="37">
        <f t="shared" si="4"/>
        <v>0.017596442038093397</v>
      </c>
      <c r="R65" s="37">
        <f t="shared" si="4"/>
        <v>-0.007479809505489541</v>
      </c>
      <c r="S65" s="40">
        <f t="shared" si="4"/>
        <v>0.08867440808324537</v>
      </c>
      <c r="T65" s="37">
        <f t="shared" si="4"/>
        <v>-0.0024060646011865522</v>
      </c>
      <c r="U65" s="40">
        <f t="shared" si="4"/>
        <v>-0.005752600099051392</v>
      </c>
      <c r="V65" s="37">
        <f t="shared" si="4"/>
        <v>0.013289338007836667</v>
      </c>
      <c r="W65" s="40">
        <f t="shared" si="4"/>
        <v>0.013289338007836667</v>
      </c>
      <c r="X65" s="37"/>
      <c r="Y65" s="40">
        <f aca="true" t="shared" si="8" ref="Y65:AH65">(Y8-Y7)/Y7</f>
        <v>-0.049435294117647056</v>
      </c>
      <c r="Z65" s="38">
        <f t="shared" si="8"/>
        <v>-0.01084130846335332</v>
      </c>
      <c r="AA65" s="23">
        <f t="shared" si="8"/>
        <v>-0.6248559714890538</v>
      </c>
      <c r="AB65" s="23">
        <f t="shared" si="8"/>
        <v>0.01120751723441911</v>
      </c>
      <c r="AC65" s="46">
        <f t="shared" si="8"/>
        <v>0.08867440808324537</v>
      </c>
      <c r="AD65" s="37">
        <f t="shared" si="8"/>
        <v>0.28129048177163657</v>
      </c>
      <c r="AE65" s="46">
        <f t="shared" si="8"/>
        <v>0.27699168992844997</v>
      </c>
      <c r="AF65" s="39">
        <f t="shared" si="8"/>
        <v>0.03279974765684515</v>
      </c>
      <c r="AG65" s="37">
        <f t="shared" si="8"/>
        <v>-0.042255099518767984</v>
      </c>
      <c r="AH65" s="40">
        <f t="shared" si="8"/>
        <v>-0.04225509951876792</v>
      </c>
    </row>
    <row r="66" spans="1:34" ht="12">
      <c r="A66" s="11">
        <v>1965</v>
      </c>
      <c r="B66" s="37">
        <f t="shared" si="2"/>
        <v>0.03016705017773937</v>
      </c>
      <c r="C66" s="37">
        <f t="shared" si="2"/>
        <v>0.07407407407407407</v>
      </c>
      <c r="D66" s="37">
        <f t="shared" si="2"/>
        <v>0.03016705017773937</v>
      </c>
      <c r="E66" s="40">
        <f t="shared" si="2"/>
        <v>0.07692307692307693</v>
      </c>
      <c r="F66" s="37">
        <f t="shared" si="2"/>
        <v>-0.342069294546955</v>
      </c>
      <c r="G66" s="37">
        <f t="shared" si="2"/>
        <v>-0.09128140703517588</v>
      </c>
      <c r="H66" s="37">
        <f t="shared" si="2"/>
        <v>-0.38567877643335396</v>
      </c>
      <c r="I66" s="40">
        <f t="shared" si="7"/>
        <v>-0.9909596662030598</v>
      </c>
      <c r="J66" s="37"/>
      <c r="K66" s="40"/>
      <c r="L66" s="37">
        <f t="shared" si="3"/>
        <v>-0.6129032258064516</v>
      </c>
      <c r="M66" s="37"/>
      <c r="N66" s="37">
        <f>(N9-N8)/N8</f>
        <v>-0.6666666666666666</v>
      </c>
      <c r="O66" s="40"/>
      <c r="P66" s="37">
        <f t="shared" si="4"/>
        <v>-0.011499358957908096</v>
      </c>
      <c r="Q66" s="37">
        <f t="shared" si="4"/>
        <v>0.05453384798099763</v>
      </c>
      <c r="R66" s="37">
        <f t="shared" si="4"/>
        <v>-0.010654749341580024</v>
      </c>
      <c r="S66" s="40">
        <f t="shared" si="4"/>
        <v>-0.029436210001385233</v>
      </c>
      <c r="T66" s="37">
        <f t="shared" si="4"/>
        <v>0.07920984717495769</v>
      </c>
      <c r="U66" s="40">
        <f t="shared" si="4"/>
        <v>0.0790865200398498</v>
      </c>
      <c r="V66" s="37">
        <f t="shared" si="4"/>
        <v>0.03015402650688723</v>
      </c>
      <c r="W66" s="40">
        <f t="shared" si="4"/>
        <v>0.03015402650688723</v>
      </c>
      <c r="X66" s="37">
        <f>(X9-X8)/X8</f>
        <v>-0.029064486830154404</v>
      </c>
      <c r="Y66" s="40">
        <f aca="true" t="shared" si="9" ref="Y66:AH66">(Y9-Y8)/Y8</f>
        <v>0.05648654669670041</v>
      </c>
      <c r="Z66" s="38">
        <f t="shared" si="9"/>
        <v>-0.022879996978291774</v>
      </c>
      <c r="AA66" s="23">
        <f t="shared" si="9"/>
        <v>0.14285714285714285</v>
      </c>
      <c r="AB66" s="23">
        <f t="shared" si="9"/>
        <v>-0.04369702075651697</v>
      </c>
      <c r="AC66" s="46">
        <f t="shared" si="9"/>
        <v>-0.029436210001385233</v>
      </c>
      <c r="AD66" s="37">
        <f t="shared" si="9"/>
        <v>-0.09118482499638919</v>
      </c>
      <c r="AE66" s="46">
        <f t="shared" si="9"/>
        <v>-0.09128140703517588</v>
      </c>
      <c r="AF66" s="39">
        <f t="shared" si="9"/>
        <v>0.032799747656845055</v>
      </c>
      <c r="AG66" s="37">
        <f t="shared" si="9"/>
        <v>-0.053911462276651174</v>
      </c>
      <c r="AH66" s="40">
        <f t="shared" si="9"/>
        <v>-0.053911462276651265</v>
      </c>
    </row>
    <row r="67" spans="1:34" ht="12">
      <c r="A67" s="11">
        <v>1966</v>
      </c>
      <c r="B67" s="37">
        <f t="shared" si="2"/>
        <v>0.358069668144198</v>
      </c>
      <c r="C67" s="37">
        <f t="shared" si="2"/>
        <v>0</v>
      </c>
      <c r="D67" s="37">
        <f t="shared" si="2"/>
        <v>0.358069668144198</v>
      </c>
      <c r="E67" s="40">
        <f t="shared" si="2"/>
        <v>0</v>
      </c>
      <c r="F67" s="37">
        <f t="shared" si="2"/>
        <v>0.21741516330390304</v>
      </c>
      <c r="G67" s="37">
        <f t="shared" si="2"/>
        <v>0.1375563358863052</v>
      </c>
      <c r="H67" s="37">
        <f t="shared" si="2"/>
        <v>0.23416767922235723</v>
      </c>
      <c r="I67" s="40">
        <f t="shared" si="7"/>
        <v>16.23076923076923</v>
      </c>
      <c r="J67" s="37"/>
      <c r="K67" s="40"/>
      <c r="L67" s="37">
        <f t="shared" si="3"/>
        <v>14.416666666666666</v>
      </c>
      <c r="M67" s="37"/>
      <c r="N67" s="37">
        <f>(N10-N9)/N9</f>
        <v>17.2</v>
      </c>
      <c r="O67" s="40"/>
      <c r="P67" s="37">
        <f t="shared" si="4"/>
        <v>0.34695614812918796</v>
      </c>
      <c r="Q67" s="37">
        <f t="shared" si="4"/>
        <v>0.014007495065701488</v>
      </c>
      <c r="R67" s="37">
        <f t="shared" si="4"/>
        <v>0.34987819528675496</v>
      </c>
      <c r="S67" s="40">
        <f t="shared" si="4"/>
        <v>0.015057446656675943</v>
      </c>
      <c r="T67" s="37">
        <f t="shared" si="4"/>
        <v>-0.11895707190965371</v>
      </c>
      <c r="U67" s="40">
        <f t="shared" si="4"/>
        <v>-0.11895461970030538</v>
      </c>
      <c r="V67" s="37">
        <f t="shared" si="4"/>
        <v>0.3580685949107002</v>
      </c>
      <c r="W67" s="40">
        <f t="shared" si="4"/>
        <v>0.3580685949107002</v>
      </c>
      <c r="X67" s="37"/>
      <c r="Y67" s="40">
        <f aca="true" t="shared" si="10" ref="Y67:AH67">(Y10-Y9)/Y9</f>
        <v>0.048475902626461426</v>
      </c>
      <c r="Z67" s="38">
        <f t="shared" si="10"/>
        <v>0.41007255868872505</v>
      </c>
      <c r="AA67" s="23">
        <f t="shared" si="10"/>
        <v>3.4430625</v>
      </c>
      <c r="AB67" s="23">
        <f t="shared" si="10"/>
        <v>0.49928110740943293</v>
      </c>
      <c r="AC67" s="46">
        <f t="shared" si="10"/>
        <v>0.015057446656675943</v>
      </c>
      <c r="AD67" s="37">
        <f t="shared" si="10"/>
        <v>0.13180060390951953</v>
      </c>
      <c r="AE67" s="46">
        <f t="shared" si="10"/>
        <v>0.13177758730334282</v>
      </c>
      <c r="AF67" s="39">
        <f t="shared" si="10"/>
        <v>0.03279974765684505</v>
      </c>
      <c r="AG67" s="37">
        <f t="shared" si="10"/>
        <v>0.3652913470281284</v>
      </c>
      <c r="AH67" s="40">
        <f t="shared" si="10"/>
        <v>0.3652913470281284</v>
      </c>
    </row>
    <row r="68" spans="1:34" ht="12">
      <c r="A68" s="11">
        <v>1967</v>
      </c>
      <c r="B68" s="37">
        <f t="shared" si="2"/>
        <v>0.06094908350305499</v>
      </c>
      <c r="C68" s="37">
        <f t="shared" si="2"/>
        <v>0.08150470219435736</v>
      </c>
      <c r="D68" s="37">
        <f t="shared" si="2"/>
        <v>0.06094908350305499</v>
      </c>
      <c r="E68" s="40">
        <f t="shared" si="2"/>
        <v>0.07142857142857142</v>
      </c>
      <c r="F68" s="37">
        <f t="shared" si="2"/>
        <v>0.3431332303036157</v>
      </c>
      <c r="G68" s="37">
        <f t="shared" si="2"/>
        <v>-0.13110689806037626</v>
      </c>
      <c r="H68" s="37">
        <f t="shared" si="2"/>
        <v>0.43178730358760287</v>
      </c>
      <c r="I68" s="40">
        <f t="shared" si="7"/>
        <v>0.8125</v>
      </c>
      <c r="J68" s="37"/>
      <c r="K68" s="40"/>
      <c r="L68" s="37">
        <f t="shared" si="3"/>
        <v>-0.9891891891891892</v>
      </c>
      <c r="M68" s="37"/>
      <c r="N68" s="37"/>
      <c r="O68" s="40"/>
      <c r="P68" s="37">
        <f t="shared" si="4"/>
        <v>0.08051070386700916</v>
      </c>
      <c r="Q68" s="37">
        <f t="shared" si="4"/>
        <v>0.05721632022924291</v>
      </c>
      <c r="R68" s="37">
        <f t="shared" si="4"/>
        <v>0.08218536886764345</v>
      </c>
      <c r="S68" s="40">
        <f t="shared" si="4"/>
        <v>0.08309898762654667</v>
      </c>
      <c r="T68" s="37">
        <f t="shared" si="4"/>
        <v>0.11313892567439741</v>
      </c>
      <c r="U68" s="40">
        <f t="shared" si="4"/>
        <v>0.11357407705948734</v>
      </c>
      <c r="V68" s="37">
        <f t="shared" si="4"/>
        <v>0.06094850160023276</v>
      </c>
      <c r="W68" s="40">
        <f t="shared" si="4"/>
        <v>0.06094850160023276</v>
      </c>
      <c r="X68" s="37"/>
      <c r="Y68" s="40">
        <f aca="true" t="shared" si="11" ref="Y68:AH68">(Y11-Y10)/Y10</f>
        <v>0.07486033519553073</v>
      </c>
      <c r="Z68" s="38">
        <f t="shared" si="11"/>
        <v>0.0818228348431309</v>
      </c>
      <c r="AA68" s="23">
        <f t="shared" si="11"/>
        <v>-0.0277680091153343</v>
      </c>
      <c r="AB68" s="23">
        <f t="shared" si="11"/>
        <v>0.0861540890555378</v>
      </c>
      <c r="AC68" s="46">
        <f t="shared" si="11"/>
        <v>0.08309898762654667</v>
      </c>
      <c r="AD68" s="37">
        <f t="shared" si="11"/>
        <v>-0.1371401825415399</v>
      </c>
      <c r="AE68" s="46">
        <f t="shared" si="11"/>
        <v>-0.13680893166882466</v>
      </c>
      <c r="AF68" s="39">
        <f t="shared" si="11"/>
        <v>0.03279974765684516</v>
      </c>
      <c r="AG68" s="37">
        <f t="shared" si="11"/>
        <v>0.04746620755621456</v>
      </c>
      <c r="AH68" s="40">
        <f t="shared" si="11"/>
        <v>0.04746620755621466</v>
      </c>
    </row>
    <row r="69" spans="1:34" ht="12">
      <c r="A69" s="11">
        <v>1968</v>
      </c>
      <c r="B69" s="37">
        <f t="shared" si="2"/>
        <v>0.025852863115737305</v>
      </c>
      <c r="C69" s="37">
        <f t="shared" si="2"/>
        <v>0.06666666666666667</v>
      </c>
      <c r="D69" s="37">
        <f t="shared" si="2"/>
        <v>0.025852863115737305</v>
      </c>
      <c r="E69" s="40">
        <f t="shared" si="2"/>
        <v>0.06666666666666667</v>
      </c>
      <c r="F69" s="37">
        <f t="shared" si="2"/>
        <v>-0.1042096778543198</v>
      </c>
      <c r="G69" s="37">
        <f t="shared" si="2"/>
        <v>-0.021847376076983328</v>
      </c>
      <c r="H69" s="37">
        <f t="shared" si="2"/>
        <v>-0.11893047834173946</v>
      </c>
      <c r="I69" s="40">
        <f t="shared" si="7"/>
        <v>0.059113300492610835</v>
      </c>
      <c r="J69" s="37"/>
      <c r="K69" s="40"/>
      <c r="L69" s="37">
        <f t="shared" si="3"/>
        <v>0</v>
      </c>
      <c r="M69" s="37"/>
      <c r="N69" s="37"/>
      <c r="O69" s="40"/>
      <c r="P69" s="37">
        <f t="shared" si="4"/>
        <v>0.014947516364156211</v>
      </c>
      <c r="Q69" s="37">
        <f t="shared" si="4"/>
        <v>0.05835618309222898</v>
      </c>
      <c r="R69" s="37">
        <f t="shared" si="4"/>
        <v>0.01515489768348741</v>
      </c>
      <c r="S69" s="40">
        <f t="shared" si="4"/>
        <v>0.06646761002206933</v>
      </c>
      <c r="T69" s="37">
        <f t="shared" si="4"/>
        <v>0.04491646231699577</v>
      </c>
      <c r="U69" s="40">
        <f t="shared" si="4"/>
        <v>0.04491494752081071</v>
      </c>
      <c r="V69" s="37">
        <f t="shared" si="4"/>
        <v>0.025855071191944013</v>
      </c>
      <c r="W69" s="40">
        <f t="shared" si="4"/>
        <v>0.025855071191944013</v>
      </c>
      <c r="X69" s="37"/>
      <c r="Y69" s="40">
        <f aca="true" t="shared" si="12" ref="Y69:AH69">(Y12-Y11)/Y11</f>
        <v>0.004896049896049896</v>
      </c>
      <c r="Z69" s="38">
        <f t="shared" si="12"/>
        <v>0.012155716884360727</v>
      </c>
      <c r="AA69" s="23">
        <f t="shared" si="12"/>
        <v>-0.3489112348983578</v>
      </c>
      <c r="AB69" s="23">
        <f t="shared" si="12"/>
        <v>0.017989865439415515</v>
      </c>
      <c r="AC69" s="46">
        <f t="shared" si="12"/>
        <v>0.06646761002206933</v>
      </c>
      <c r="AD69" s="37">
        <f t="shared" si="12"/>
        <v>-0.01038784919989151</v>
      </c>
      <c r="AE69" s="46">
        <f t="shared" si="12"/>
        <v>-0.01035858828856876</v>
      </c>
      <c r="AF69" s="39">
        <f t="shared" si="12"/>
        <v>0.032799747656845096</v>
      </c>
      <c r="AG69" s="37">
        <f t="shared" si="12"/>
        <v>-0.019988415778877226</v>
      </c>
      <c r="AH69" s="40">
        <f t="shared" si="12"/>
        <v>-0.019988415778877347</v>
      </c>
    </row>
    <row r="70" spans="1:34" ht="12">
      <c r="A70" s="11">
        <v>1969</v>
      </c>
      <c r="B70" s="37">
        <f t="shared" si="2"/>
        <v>0.05071330539244227</v>
      </c>
      <c r="C70" s="37">
        <f t="shared" si="2"/>
        <v>0.0625</v>
      </c>
      <c r="D70" s="37">
        <f t="shared" si="2"/>
        <v>0.05071330539244227</v>
      </c>
      <c r="E70" s="40">
        <f t="shared" si="2"/>
        <v>0.0625</v>
      </c>
      <c r="F70" s="37">
        <f t="shared" si="2"/>
        <v>0.25084210561526393</v>
      </c>
      <c r="G70" s="37">
        <f t="shared" si="2"/>
        <v>0.4833128378185146</v>
      </c>
      <c r="H70" s="37">
        <f t="shared" si="2"/>
        <v>0.22339591129564088</v>
      </c>
      <c r="I70" s="40">
        <f t="shared" si="7"/>
        <v>2.286046511627907</v>
      </c>
      <c r="J70" s="37"/>
      <c r="K70" s="40"/>
      <c r="L70" s="37">
        <f t="shared" si="3"/>
        <v>0.5</v>
      </c>
      <c r="M70" s="37"/>
      <c r="N70" s="37"/>
      <c r="O70" s="40"/>
      <c r="P70" s="37">
        <f t="shared" si="4"/>
        <v>0.06552141292134762</v>
      </c>
      <c r="Q70" s="37">
        <f t="shared" si="4"/>
        <v>0.09901555214198682</v>
      </c>
      <c r="R70" s="37">
        <f t="shared" si="4"/>
        <v>0.06178491878055877</v>
      </c>
      <c r="S70" s="40">
        <f t="shared" si="4"/>
        <v>0.12069385270846013</v>
      </c>
      <c r="T70" s="37">
        <f t="shared" si="4"/>
        <v>0.07076209159438762</v>
      </c>
      <c r="U70" s="40">
        <f t="shared" si="4"/>
        <v>0.07076304942676041</v>
      </c>
      <c r="V70" s="37">
        <f t="shared" si="4"/>
        <v>0.050711620098589594</v>
      </c>
      <c r="W70" s="40">
        <f t="shared" si="4"/>
        <v>0.050711620098589594</v>
      </c>
      <c r="X70" s="37">
        <f>(X13-X12)/X12</f>
        <v>-0.18751822688830563</v>
      </c>
      <c r="Y70" s="40">
        <f aca="true" t="shared" si="13" ref="Y70:AH70">(Y13-Y12)/Y12</f>
        <v>0.06975204559795595</v>
      </c>
      <c r="Z70" s="38">
        <f t="shared" si="13"/>
        <v>0.06152294517624968</v>
      </c>
      <c r="AA70" s="23">
        <f t="shared" si="13"/>
        <v>0.2</v>
      </c>
      <c r="AB70" s="23">
        <f t="shared" si="13"/>
        <v>0.05980452740390178</v>
      </c>
      <c r="AC70" s="46">
        <f t="shared" si="13"/>
        <v>0.12069385270846013</v>
      </c>
      <c r="AD70" s="37">
        <f t="shared" si="13"/>
        <v>0.4833228273083564</v>
      </c>
      <c r="AE70" s="46">
        <f t="shared" si="13"/>
        <v>0.4833128378185146</v>
      </c>
      <c r="AF70" s="39">
        <f t="shared" si="13"/>
        <v>0.03279974765684517</v>
      </c>
      <c r="AG70" s="37">
        <f t="shared" si="13"/>
        <v>0.027811003618629964</v>
      </c>
      <c r="AH70" s="40">
        <f t="shared" si="13"/>
        <v>0.027811003618630068</v>
      </c>
    </row>
    <row r="71" spans="1:34" ht="12">
      <c r="A71" s="11">
        <v>1970</v>
      </c>
      <c r="B71" s="37">
        <f t="shared" si="2"/>
        <v>0.046322313418785586</v>
      </c>
      <c r="C71" s="37">
        <f t="shared" si="2"/>
        <v>0.058823529411764705</v>
      </c>
      <c r="D71" s="37">
        <f t="shared" si="2"/>
        <v>0.046322313418785586</v>
      </c>
      <c r="E71" s="40">
        <f t="shared" si="2"/>
        <v>0.058823529411764705</v>
      </c>
      <c r="F71" s="37">
        <f t="shared" si="2"/>
        <v>0.1868974683307349</v>
      </c>
      <c r="G71" s="37">
        <f t="shared" si="2"/>
        <v>0.02645227215763395</v>
      </c>
      <c r="H71" s="37">
        <f t="shared" si="2"/>
        <v>0.21224435116549076</v>
      </c>
      <c r="I71" s="40">
        <f t="shared" si="7"/>
        <v>1.5116772823779194</v>
      </c>
      <c r="J71" s="37"/>
      <c r="K71" s="40"/>
      <c r="L71" s="37">
        <f t="shared" si="3"/>
        <v>7.033333333333333</v>
      </c>
      <c r="M71" s="37"/>
      <c r="N71" s="37">
        <f aca="true" t="shared" si="14" ref="N71:N83">(N14-N13)/N13</f>
        <v>22.1</v>
      </c>
      <c r="O71" s="40"/>
      <c r="P71" s="37">
        <f t="shared" si="4"/>
        <v>0.05848610238936077</v>
      </c>
      <c r="Q71" s="37">
        <f t="shared" si="4"/>
        <v>0.055032323474090414</v>
      </c>
      <c r="R71" s="37">
        <f t="shared" si="4"/>
        <v>0.0585278015893624</v>
      </c>
      <c r="S71" s="40">
        <f t="shared" si="4"/>
        <v>0.17031445174604898</v>
      </c>
      <c r="T71" s="37">
        <f t="shared" si="4"/>
        <v>0.09451889602921437</v>
      </c>
      <c r="U71" s="40">
        <f t="shared" si="4"/>
        <v>0.09452028207284725</v>
      </c>
      <c r="V71" s="37">
        <f t="shared" si="4"/>
        <v>0.04632027803361439</v>
      </c>
      <c r="W71" s="40">
        <f t="shared" si="4"/>
        <v>0.04632027803361439</v>
      </c>
      <c r="X71" s="37"/>
      <c r="Y71" s="40">
        <f aca="true" t="shared" si="15" ref="Y71:AG71">(Y14-Y13)/Y13</f>
        <v>0.06175179376099948</v>
      </c>
      <c r="Z71" s="38">
        <f t="shared" si="15"/>
        <v>0.059004107852089455</v>
      </c>
      <c r="AA71" s="23">
        <f t="shared" si="15"/>
        <v>0.5681296296296297</v>
      </c>
      <c r="AB71" s="23">
        <f t="shared" si="15"/>
        <v>0.05821751081786332</v>
      </c>
      <c r="AC71" s="46">
        <f t="shared" si="15"/>
        <v>0.17031445174604898</v>
      </c>
      <c r="AD71" s="37">
        <f t="shared" si="15"/>
        <v>-0.14781419755367503</v>
      </c>
      <c r="AE71" s="46">
        <f t="shared" si="15"/>
        <v>-0.14782038675843986</v>
      </c>
      <c r="AF71" s="39">
        <f t="shared" si="15"/>
        <v>0.03279974765684471</v>
      </c>
      <c r="AG71" s="37">
        <f t="shared" si="15"/>
        <v>0.025372159757683536</v>
      </c>
      <c r="AH71" s="40">
        <f>(AH14-AH13)/AH13</f>
        <v>0.0253721597576835</v>
      </c>
    </row>
    <row r="72" spans="1:34" ht="12">
      <c r="A72" s="11">
        <v>1971</v>
      </c>
      <c r="B72" s="37">
        <f t="shared" si="2"/>
        <v>0.0413789279975723</v>
      </c>
      <c r="C72" s="37">
        <f t="shared" si="2"/>
        <v>0.04589371980676329</v>
      </c>
      <c r="D72" s="37">
        <f t="shared" si="2"/>
        <v>0.0413789279975723</v>
      </c>
      <c r="E72" s="40">
        <f t="shared" si="2"/>
        <v>0.05555555555555555</v>
      </c>
      <c r="F72" s="37">
        <f t="shared" si="2"/>
        <v>0.2944875538492042</v>
      </c>
      <c r="G72" s="37">
        <f t="shared" si="2"/>
        <v>-0.03948233437893274</v>
      </c>
      <c r="H72" s="37">
        <f t="shared" si="2"/>
        <v>0.35666924522046634</v>
      </c>
      <c r="I72" s="40">
        <f t="shared" si="7"/>
        <v>-0.13665821358129052</v>
      </c>
      <c r="J72" s="37"/>
      <c r="K72" s="40"/>
      <c r="L72" s="37">
        <f t="shared" si="3"/>
        <v>36.33609958506224</v>
      </c>
      <c r="M72" s="37"/>
      <c r="N72" s="37">
        <f t="shared" si="14"/>
        <v>37.865800865800864</v>
      </c>
      <c r="O72" s="40"/>
      <c r="P72" s="37">
        <f t="shared" si="4"/>
        <v>0.0641155334178058</v>
      </c>
      <c r="Q72" s="37">
        <f t="shared" si="4"/>
        <v>0.0361656454191538</v>
      </c>
      <c r="R72" s="37">
        <f t="shared" si="4"/>
        <v>0.06610785075804322</v>
      </c>
      <c r="S72" s="40">
        <f t="shared" si="4"/>
        <v>0.0238990208362337</v>
      </c>
      <c r="T72" s="37">
        <f t="shared" si="4"/>
        <v>0.06019752401075138</v>
      </c>
      <c r="U72" s="40">
        <f t="shared" si="4"/>
        <v>0.05978839106277338</v>
      </c>
      <c r="V72" s="37">
        <f t="shared" si="4"/>
        <v>0.041380953770437594</v>
      </c>
      <c r="W72" s="40">
        <f t="shared" si="4"/>
        <v>0.041380953770437594</v>
      </c>
      <c r="X72" s="37"/>
      <c r="Y72" s="40">
        <f aca="true" t="shared" si="16" ref="Y72:AG72">(Y15-Y14)/Y14</f>
        <v>0.0273224043715847</v>
      </c>
      <c r="Z72" s="38">
        <f t="shared" si="16"/>
        <v>0.0651598208184648</v>
      </c>
      <c r="AA72" s="23">
        <f t="shared" si="16"/>
        <v>-0.09445080834681562</v>
      </c>
      <c r="AB72" s="23">
        <f t="shared" si="16"/>
        <v>0.08105766245495856</v>
      </c>
      <c r="AC72" s="46">
        <f t="shared" si="16"/>
        <v>0.0238990208362337</v>
      </c>
      <c r="AD72" s="37">
        <f t="shared" si="16"/>
        <v>0.10600147435063527</v>
      </c>
      <c r="AE72" s="46">
        <f t="shared" si="16"/>
        <v>0.10558823529411765</v>
      </c>
      <c r="AF72" s="39">
        <f t="shared" si="16"/>
        <v>0.033191074361327524</v>
      </c>
      <c r="AG72" s="37">
        <f t="shared" si="16"/>
        <v>0.03094175632217787</v>
      </c>
      <c r="AH72" s="40">
        <f aca="true" t="shared" si="17" ref="AH72:AH78">(AH15-AH14)/AH14</f>
        <v>0.03094175632217793</v>
      </c>
    </row>
    <row r="73" spans="1:34" ht="12">
      <c r="A73" s="11">
        <v>1972</v>
      </c>
      <c r="B73" s="37">
        <f aca="true" t="shared" si="18" ref="B73:H82">(B16-B15)/B15</f>
        <v>0.23744133373806245</v>
      </c>
      <c r="C73" s="37">
        <f t="shared" si="18"/>
        <v>0.053117782909930716</v>
      </c>
      <c r="D73" s="37">
        <f t="shared" si="18"/>
        <v>0.23744133373806245</v>
      </c>
      <c r="E73" s="40">
        <f t="shared" si="18"/>
        <v>0.05263157894736842</v>
      </c>
      <c r="F73" s="37">
        <f t="shared" si="18"/>
        <v>0.05022670507453854</v>
      </c>
      <c r="G73" s="37">
        <f t="shared" si="18"/>
        <v>-0.14283200031288498</v>
      </c>
      <c r="H73" s="37">
        <f t="shared" si="18"/>
        <v>0.06728108096576309</v>
      </c>
      <c r="I73" s="40">
        <f t="shared" si="7"/>
        <v>-0.21736292428198434</v>
      </c>
      <c r="J73" s="37"/>
      <c r="K73" s="40"/>
      <c r="L73" s="37">
        <f t="shared" si="3"/>
        <v>-0.980106690375639</v>
      </c>
      <c r="M73" s="37"/>
      <c r="N73" s="37">
        <f t="shared" si="14"/>
        <v>-0.9912007128536422</v>
      </c>
      <c r="O73" s="40"/>
      <c r="P73" s="37">
        <f aca="true" t="shared" si="19" ref="P73:W82">(P16-P15)/P15</f>
        <v>0.21751535661313587</v>
      </c>
      <c r="Q73" s="37">
        <f t="shared" si="19"/>
        <v>0.03242057516777276</v>
      </c>
      <c r="R73" s="37">
        <f t="shared" si="19"/>
        <v>0.2214250576697897</v>
      </c>
      <c r="S73" s="40">
        <f t="shared" si="19"/>
        <v>0.015137781000725162</v>
      </c>
      <c r="T73" s="37">
        <f t="shared" si="19"/>
        <v>0.061609563881653645</v>
      </c>
      <c r="U73" s="40">
        <f t="shared" si="19"/>
        <v>0.06163027412922837</v>
      </c>
      <c r="V73" s="37">
        <f t="shared" si="19"/>
        <v>0.23752772783524412</v>
      </c>
      <c r="W73" s="40">
        <f t="shared" si="19"/>
        <v>0.23752772783524412</v>
      </c>
      <c r="X73" s="37"/>
      <c r="Y73" s="40">
        <f aca="true" t="shared" si="20" ref="Y73:AG73">(Y16-Y15)/Y15</f>
        <v>0.010363475177304965</v>
      </c>
      <c r="Z73" s="38">
        <f t="shared" si="20"/>
        <v>0.2342482333301495</v>
      </c>
      <c r="AA73" s="23">
        <f t="shared" si="20"/>
        <v>-0.2697017514116926</v>
      </c>
      <c r="AB73" s="23">
        <f t="shared" si="20"/>
        <v>0.2894887765465373</v>
      </c>
      <c r="AC73" s="46">
        <f t="shared" si="20"/>
        <v>0.015137781000725162</v>
      </c>
      <c r="AD73" s="37">
        <f t="shared" si="20"/>
        <v>-0.103016996334124</v>
      </c>
      <c r="AE73" s="46">
        <f t="shared" si="20"/>
        <v>-0.10301430413162256</v>
      </c>
      <c r="AF73" s="39">
        <f t="shared" si="20"/>
        <v>0.033191074361327545</v>
      </c>
      <c r="AG73" s="37">
        <f t="shared" si="20"/>
        <v>0.19459823449704738</v>
      </c>
      <c r="AH73" s="40">
        <f t="shared" si="17"/>
        <v>0.1945982344970473</v>
      </c>
    </row>
    <row r="74" spans="1:34" ht="12">
      <c r="A74" s="11">
        <v>1973</v>
      </c>
      <c r="B74" s="37">
        <f t="shared" si="18"/>
        <v>0.06120096082904527</v>
      </c>
      <c r="C74" s="37">
        <f t="shared" si="18"/>
        <v>0.05043859649122807</v>
      </c>
      <c r="D74" s="37">
        <f t="shared" si="18"/>
        <v>0.06120096082904527</v>
      </c>
      <c r="E74" s="40">
        <f t="shared" si="18"/>
        <v>0.05</v>
      </c>
      <c r="F74" s="37">
        <f t="shared" si="18"/>
        <v>0.04804008008061095</v>
      </c>
      <c r="G74" s="37">
        <f t="shared" si="18"/>
        <v>0.8920219925626811</v>
      </c>
      <c r="H74" s="37">
        <f t="shared" si="18"/>
        <v>-0.01701786648834099</v>
      </c>
      <c r="I74" s="40">
        <f t="shared" si="7"/>
        <v>1.2589658048373644</v>
      </c>
      <c r="J74" s="37"/>
      <c r="K74" s="40"/>
      <c r="L74" s="37">
        <f t="shared" si="3"/>
        <v>24.22905027932961</v>
      </c>
      <c r="M74" s="37"/>
      <c r="N74" s="37">
        <f t="shared" si="14"/>
        <v>55.91139240506329</v>
      </c>
      <c r="O74" s="40"/>
      <c r="P74" s="37">
        <f t="shared" si="19"/>
        <v>0.0591227591366339</v>
      </c>
      <c r="Q74" s="37">
        <f t="shared" si="19"/>
        <v>0.1242414966598844</v>
      </c>
      <c r="R74" s="37">
        <f t="shared" si="19"/>
        <v>0.05308851647445261</v>
      </c>
      <c r="S74" s="40">
        <f t="shared" si="19"/>
        <v>0.17943566389856236</v>
      </c>
      <c r="T74" s="37">
        <f t="shared" si="19"/>
        <v>0.03546920256576083</v>
      </c>
      <c r="U74" s="40">
        <f t="shared" si="19"/>
        <v>0.035488192492579264</v>
      </c>
      <c r="V74" s="37">
        <f t="shared" si="19"/>
        <v>0.061245745250907556</v>
      </c>
      <c r="W74" s="40">
        <f t="shared" si="19"/>
        <v>0.061245745250907556</v>
      </c>
      <c r="X74" s="37">
        <f>(X17-X16)/X16</f>
        <v>0.38788192646297254</v>
      </c>
      <c r="Y74" s="40">
        <f aca="true" t="shared" si="21" ref="Y74:AG74">(Y17-Y16)/Y16</f>
        <v>0.022383279663768216</v>
      </c>
      <c r="Z74" s="38">
        <f t="shared" si="21"/>
        <v>0.053487984396289885</v>
      </c>
      <c r="AA74" s="23">
        <f t="shared" si="21"/>
        <v>0.03571428571428571</v>
      </c>
      <c r="AB74" s="23">
        <f t="shared" si="21"/>
        <v>0.06047498755378643</v>
      </c>
      <c r="AC74" s="46">
        <f t="shared" si="21"/>
        <v>0.17943566389856236</v>
      </c>
      <c r="AD74" s="37">
        <f t="shared" si="21"/>
        <v>0.8919704519625842</v>
      </c>
      <c r="AE74" s="46">
        <f t="shared" si="21"/>
        <v>0.8920219925626811</v>
      </c>
      <c r="AF74" s="39">
        <f t="shared" si="21"/>
        <v>0.033191074361327455</v>
      </c>
      <c r="AG74" s="37">
        <f t="shared" si="21"/>
        <v>0.01964487551105596</v>
      </c>
      <c r="AH74" s="40">
        <f t="shared" si="17"/>
        <v>0.01964487551105584</v>
      </c>
    </row>
    <row r="75" spans="1:34" ht="12">
      <c r="A75" s="11">
        <v>1974</v>
      </c>
      <c r="B75" s="37">
        <f t="shared" si="18"/>
        <v>0.06049506306088447</v>
      </c>
      <c r="C75" s="37">
        <f t="shared" si="18"/>
        <v>0.04759916492693111</v>
      </c>
      <c r="D75" s="37">
        <f t="shared" si="18"/>
        <v>0.06049506306088447</v>
      </c>
      <c r="E75" s="40">
        <f t="shared" si="18"/>
        <v>0.047619047619047616</v>
      </c>
      <c r="F75" s="37">
        <f t="shared" si="18"/>
        <v>0.6203336922952849</v>
      </c>
      <c r="G75" s="37">
        <f t="shared" si="18"/>
        <v>-0.18850156150145297</v>
      </c>
      <c r="H75" s="37">
        <f t="shared" si="18"/>
        <v>0.7416252109757292</v>
      </c>
      <c r="I75" s="40">
        <f t="shared" si="7"/>
        <v>0.44914159128669007</v>
      </c>
      <c r="J75" s="37"/>
      <c r="K75" s="40"/>
      <c r="L75" s="37">
        <f t="shared" si="3"/>
        <v>-0.9570416297608503</v>
      </c>
      <c r="M75" s="37"/>
      <c r="N75" s="37">
        <f t="shared" si="14"/>
        <v>-0.9844306049822064</v>
      </c>
      <c r="O75" s="40"/>
      <c r="P75" s="37">
        <f t="shared" si="19"/>
        <v>0.11785866870512188</v>
      </c>
      <c r="Q75" s="37">
        <f t="shared" si="19"/>
        <v>0.01257623239781255</v>
      </c>
      <c r="R75" s="37">
        <f t="shared" si="19"/>
        <v>0.12106734446112273</v>
      </c>
      <c r="S75" s="40">
        <f t="shared" si="19"/>
        <v>0.12995419616156262</v>
      </c>
      <c r="T75" s="37">
        <f t="shared" si="19"/>
        <v>0.041199858073986226</v>
      </c>
      <c r="U75" s="40">
        <f t="shared" si="19"/>
        <v>0.04119736174530695</v>
      </c>
      <c r="V75" s="37">
        <f t="shared" si="19"/>
        <v>0.06063052043182045</v>
      </c>
      <c r="W75" s="40">
        <f t="shared" si="19"/>
        <v>0.06063052043182045</v>
      </c>
      <c r="X75" s="37">
        <f>(X18-X17)/X17</f>
        <v>0.1701492537313433</v>
      </c>
      <c r="Y75" s="40">
        <f aca="true" t="shared" si="22" ref="Y75:AG75">(Y18-Y17)/Y17</f>
        <v>0.03024373498111912</v>
      </c>
      <c r="Z75" s="38">
        <f t="shared" si="22"/>
        <v>0.13142899223282023</v>
      </c>
      <c r="AA75" s="23">
        <f t="shared" si="22"/>
        <v>0.034482758620689655</v>
      </c>
      <c r="AB75" s="23">
        <f t="shared" si="22"/>
        <v>0.14712260174384686</v>
      </c>
      <c r="AC75" s="46">
        <f t="shared" si="22"/>
        <v>0.12995419616156262</v>
      </c>
      <c r="AD75" s="37">
        <f t="shared" si="22"/>
        <v>-0.18970994235811894</v>
      </c>
      <c r="AE75" s="46">
        <f t="shared" si="22"/>
        <v>-0.18970735412923687</v>
      </c>
      <c r="AF75" s="39">
        <f t="shared" si="22"/>
        <v>0.033191074361327455</v>
      </c>
      <c r="AG75" s="37">
        <f t="shared" si="22"/>
        <v>0.09508204272110939</v>
      </c>
      <c r="AH75" s="40">
        <f t="shared" si="17"/>
        <v>0.09508204272110965</v>
      </c>
    </row>
    <row r="76" spans="1:34" ht="12">
      <c r="A76" s="11">
        <v>1975</v>
      </c>
      <c r="B76" s="37">
        <f t="shared" si="18"/>
        <v>0.04553205402278615</v>
      </c>
      <c r="C76" s="37">
        <f t="shared" si="18"/>
        <v>0.045436428856117976</v>
      </c>
      <c r="D76" s="37">
        <f t="shared" si="18"/>
        <v>0.04553205402278615</v>
      </c>
      <c r="E76" s="40">
        <f t="shared" si="18"/>
        <v>0.045454545454545456</v>
      </c>
      <c r="F76" s="37">
        <f t="shared" si="18"/>
        <v>-0.6896839454846218</v>
      </c>
      <c r="G76" s="37">
        <f t="shared" si="18"/>
        <v>-0.3501783060921248</v>
      </c>
      <c r="H76" s="37">
        <f t="shared" si="18"/>
        <v>-0.7252208599180777</v>
      </c>
      <c r="I76" s="40">
        <f t="shared" si="7"/>
        <v>-0.6113375796178344</v>
      </c>
      <c r="J76" s="37"/>
      <c r="K76" s="40"/>
      <c r="L76" s="37">
        <f t="shared" si="3"/>
        <v>10.092783505154639</v>
      </c>
      <c r="M76" s="37"/>
      <c r="N76" s="37">
        <f t="shared" si="14"/>
        <v>16.114285714285714</v>
      </c>
      <c r="O76" s="40"/>
      <c r="P76" s="37">
        <f t="shared" si="19"/>
        <v>-0.06254338302220137</v>
      </c>
      <c r="Q76" s="37">
        <f t="shared" si="19"/>
        <v>-0.0019332161687170475</v>
      </c>
      <c r="R76" s="37">
        <f t="shared" si="19"/>
        <v>-0.059773597407428374</v>
      </c>
      <c r="S76" s="40">
        <f t="shared" si="19"/>
        <v>-0.12726968174204356</v>
      </c>
      <c r="T76" s="37">
        <f t="shared" si="19"/>
        <v>0.029334671537105977</v>
      </c>
      <c r="U76" s="40">
        <f t="shared" si="19"/>
        <v>0.029334372868141508</v>
      </c>
      <c r="V76" s="37">
        <f t="shared" si="19"/>
        <v>0.04547085111590155</v>
      </c>
      <c r="W76" s="40">
        <f t="shared" si="19"/>
        <v>0.04547085111590155</v>
      </c>
      <c r="X76" s="37">
        <f>(X19-X18)/X18</f>
        <v>0.1836734693877551</v>
      </c>
      <c r="Y76" s="40">
        <f aca="true" t="shared" si="23" ref="Y76:AG76">(Y19-Y18)/Y18</f>
        <v>0.06750858018726467</v>
      </c>
      <c r="Z76" s="38">
        <f t="shared" si="23"/>
        <v>-0.0707837398762646</v>
      </c>
      <c r="AA76" s="23">
        <f t="shared" si="23"/>
        <v>0.08333333333333333</v>
      </c>
      <c r="AB76" s="23">
        <f t="shared" si="23"/>
        <v>-0.09383512523592347</v>
      </c>
      <c r="AC76" s="46">
        <f t="shared" si="23"/>
        <v>-0.12726968174204356</v>
      </c>
      <c r="AD76" s="37">
        <f t="shared" si="23"/>
        <v>-0.3556581986143187</v>
      </c>
      <c r="AE76" s="46">
        <f t="shared" si="23"/>
        <v>-0.3556547619047619</v>
      </c>
      <c r="AF76" s="39">
        <f t="shared" si="23"/>
        <v>0.03319107436132749</v>
      </c>
      <c r="AG76" s="37">
        <f t="shared" si="23"/>
        <v>-0.10063464234034789</v>
      </c>
      <c r="AH76" s="40">
        <f t="shared" si="17"/>
        <v>-0.10063464234034807</v>
      </c>
    </row>
    <row r="77" spans="1:34" ht="12">
      <c r="A77" s="11">
        <v>1976</v>
      </c>
      <c r="B77" s="37">
        <f t="shared" si="18"/>
        <v>0.017404273130084625</v>
      </c>
      <c r="C77" s="37">
        <f t="shared" si="18"/>
        <v>0</v>
      </c>
      <c r="D77" s="37">
        <f t="shared" si="18"/>
        <v>0.017404273130084625</v>
      </c>
      <c r="E77" s="40">
        <f t="shared" si="18"/>
        <v>0</v>
      </c>
      <c r="F77" s="37">
        <f t="shared" si="18"/>
        <v>1.1957543164449476</v>
      </c>
      <c r="G77" s="37">
        <f t="shared" si="18"/>
        <v>4.746392884092105</v>
      </c>
      <c r="H77" s="37">
        <f t="shared" si="18"/>
        <v>0.5926303631510432</v>
      </c>
      <c r="I77" s="40">
        <f t="shared" si="7"/>
        <v>1.8574237954768928</v>
      </c>
      <c r="J77" s="37"/>
      <c r="K77" s="40"/>
      <c r="L77" s="37">
        <f t="shared" si="3"/>
        <v>-0.15845724907063197</v>
      </c>
      <c r="M77" s="37">
        <f>(M20-M19)/M19</f>
        <v>0.6327944572748267</v>
      </c>
      <c r="N77" s="37">
        <f t="shared" si="14"/>
        <v>-0.6218697829716193</v>
      </c>
      <c r="O77" s="40"/>
      <c r="P77" s="37">
        <f t="shared" si="19"/>
        <v>0.07465158133315139</v>
      </c>
      <c r="Q77" s="37">
        <f t="shared" si="19"/>
        <v>0.36502729353759467</v>
      </c>
      <c r="R77" s="37">
        <f t="shared" si="19"/>
        <v>0.04045486291048506</v>
      </c>
      <c r="S77" s="40">
        <f t="shared" si="19"/>
        <v>0.21753483551495145</v>
      </c>
      <c r="T77" s="37">
        <f t="shared" si="19"/>
        <v>-0.026983943419886032</v>
      </c>
      <c r="U77" s="40">
        <f t="shared" si="19"/>
        <v>-0.026983525847377392</v>
      </c>
      <c r="V77" s="37">
        <f t="shared" si="19"/>
        <v>0.017310048037147016</v>
      </c>
      <c r="W77" s="40">
        <f t="shared" si="19"/>
        <v>0.017310048037147016</v>
      </c>
      <c r="X77" s="37"/>
      <c r="Y77" s="40">
        <f aca="true" t="shared" si="24" ref="Y77:AG77">(Y20-Y19)/Y19</f>
        <v>0.046914505103474106</v>
      </c>
      <c r="Z77" s="38">
        <f t="shared" si="24"/>
        <v>0.07926639245605055</v>
      </c>
      <c r="AA77" s="23">
        <f t="shared" si="24"/>
        <v>3.353123076923077</v>
      </c>
      <c r="AB77" s="23">
        <f t="shared" si="24"/>
        <v>0.04023846224017936</v>
      </c>
      <c r="AC77" s="46">
        <f t="shared" si="24"/>
        <v>0.21753483551495145</v>
      </c>
      <c r="AD77" s="37">
        <f t="shared" si="24"/>
        <v>0.8745298464533829</v>
      </c>
      <c r="AE77" s="46">
        <f t="shared" si="24"/>
        <v>0.8745265588914549</v>
      </c>
      <c r="AF77" s="39">
        <f t="shared" si="24"/>
        <v>0.03319107436132756</v>
      </c>
      <c r="AG77" s="37">
        <f t="shared" si="24"/>
        <v>0.044595156925067964</v>
      </c>
      <c r="AH77" s="40">
        <f t="shared" si="17"/>
        <v>0.04459515692506804</v>
      </c>
    </row>
    <row r="78" spans="1:34" ht="12">
      <c r="A78" s="11">
        <v>1977</v>
      </c>
      <c r="B78" s="37">
        <f t="shared" si="18"/>
        <v>0.046007416493517424</v>
      </c>
      <c r="C78" s="37">
        <f t="shared" si="18"/>
        <v>0.0434616850934045</v>
      </c>
      <c r="D78" s="37">
        <f t="shared" si="18"/>
        <v>0.046007416493517424</v>
      </c>
      <c r="E78" s="40">
        <f t="shared" si="18"/>
        <v>0.043478260869565216</v>
      </c>
      <c r="F78" s="37">
        <f t="shared" si="18"/>
        <v>0.11351305673003105</v>
      </c>
      <c r="G78" s="37">
        <f t="shared" si="18"/>
        <v>-0.7544835599485887</v>
      </c>
      <c r="H78" s="37">
        <f t="shared" si="18"/>
        <v>0.6813958170118534</v>
      </c>
      <c r="I78" s="40">
        <f t="shared" si="7"/>
        <v>0.6520991052993806</v>
      </c>
      <c r="J78" s="37"/>
      <c r="K78" s="40"/>
      <c r="L78" s="37">
        <f t="shared" si="3"/>
        <v>-0.32136940916620654</v>
      </c>
      <c r="M78" s="37">
        <f>(M21-M20)/M20</f>
        <v>0.36775106082036774</v>
      </c>
      <c r="N78" s="37">
        <f t="shared" si="14"/>
        <v>-0.5805739514348786</v>
      </c>
      <c r="O78" s="40"/>
      <c r="P78" s="37">
        <f t="shared" si="19"/>
        <v>0.05279612806331723</v>
      </c>
      <c r="Q78" s="37">
        <f t="shared" si="19"/>
        <v>-0.21551369390311392</v>
      </c>
      <c r="R78" s="37">
        <f t="shared" si="19"/>
        <v>0.08482396729224695</v>
      </c>
      <c r="S78" s="40">
        <f t="shared" si="19"/>
        <v>0.21070054858440002</v>
      </c>
      <c r="T78" s="37">
        <f t="shared" si="19"/>
        <v>0.02753884265549297</v>
      </c>
      <c r="U78" s="40">
        <f t="shared" si="19"/>
        <v>0.02753721903279167</v>
      </c>
      <c r="V78" s="37">
        <f t="shared" si="19"/>
        <v>0.045965199848694994</v>
      </c>
      <c r="W78" s="40">
        <f t="shared" si="19"/>
        <v>0.045965199848694994</v>
      </c>
      <c r="X78" s="37"/>
      <c r="Y78" s="40">
        <f aca="true" t="shared" si="25" ref="Y78:AG78">(Y21-Y20)/Y20</f>
        <v>-0.010584376863446631</v>
      </c>
      <c r="Z78" s="38">
        <f t="shared" si="25"/>
        <v>0.05904573009640162</v>
      </c>
      <c r="AA78" s="23">
        <f t="shared" si="25"/>
        <v>-0.7702798698016985</v>
      </c>
      <c r="AB78" s="23">
        <f t="shared" si="25"/>
        <v>0.11235407281674728</v>
      </c>
      <c r="AC78" s="46">
        <f t="shared" si="25"/>
        <v>0.21070054858440002</v>
      </c>
      <c r="AD78" s="37">
        <f t="shared" si="25"/>
        <v>-0.25174387724992625</v>
      </c>
      <c r="AE78" s="46">
        <f t="shared" si="25"/>
        <v>-0.25175255953774317</v>
      </c>
      <c r="AF78" s="39">
        <f t="shared" si="25"/>
        <v>0.03319107436132754</v>
      </c>
      <c r="AG78" s="37">
        <f t="shared" si="25"/>
        <v>0.025024079646696777</v>
      </c>
      <c r="AH78" s="40">
        <f t="shared" si="17"/>
        <v>0.025024079646696774</v>
      </c>
    </row>
    <row r="79" spans="1:34" ht="12">
      <c r="A79" s="11">
        <v>1978</v>
      </c>
      <c r="B79" s="37">
        <f t="shared" si="18"/>
        <v>0.051554221442650226</v>
      </c>
      <c r="C79" s="37">
        <f t="shared" si="18"/>
        <v>0.041286079649251003</v>
      </c>
      <c r="D79" s="37">
        <f t="shared" si="18"/>
        <v>0.051554221442650226</v>
      </c>
      <c r="E79" s="40">
        <f t="shared" si="18"/>
        <v>0.041666666666666664</v>
      </c>
      <c r="F79" s="37">
        <f t="shared" si="18"/>
        <v>-0.042705711202322506</v>
      </c>
      <c r="G79" s="37">
        <f t="shared" si="18"/>
        <v>0.3108589951377634</v>
      </c>
      <c r="H79" s="37">
        <f t="shared" si="18"/>
        <v>-0.08828786202379905</v>
      </c>
      <c r="I79" s="40">
        <f t="shared" si="7"/>
        <v>-0.039644518503089636</v>
      </c>
      <c r="J79" s="37"/>
      <c r="K79" s="40"/>
      <c r="L79" s="37">
        <f t="shared" si="3"/>
        <v>-0.6842961757526445</v>
      </c>
      <c r="M79" s="37">
        <f>(M22-M21)/M21</f>
        <v>-0.9658738366080661</v>
      </c>
      <c r="N79" s="37">
        <f t="shared" si="14"/>
        <v>-0.45789473684210524</v>
      </c>
      <c r="O79" s="40">
        <f>(O22-O21)/O21</f>
        <v>9.5</v>
      </c>
      <c r="P79" s="37">
        <f t="shared" si="19"/>
        <v>0.04178983984518764</v>
      </c>
      <c r="Q79" s="37">
        <f t="shared" si="19"/>
        <v>0.07023792492760629</v>
      </c>
      <c r="R79" s="37">
        <f t="shared" si="19"/>
        <v>0.038340593610364966</v>
      </c>
      <c r="S79" s="40">
        <f t="shared" si="19"/>
        <v>0.010676805291528866</v>
      </c>
      <c r="T79" s="37">
        <f t="shared" si="19"/>
        <v>0.023453234146783998</v>
      </c>
      <c r="U79" s="40">
        <f t="shared" si="19"/>
        <v>0.0234375</v>
      </c>
      <c r="V79" s="37">
        <f t="shared" si="19"/>
        <v>0.051660227471355125</v>
      </c>
      <c r="W79" s="40">
        <f t="shared" si="19"/>
        <v>0.051660227471355125</v>
      </c>
      <c r="X79" s="37"/>
      <c r="Y79" s="40">
        <f aca="true" t="shared" si="26" ref="Y79:AG79">(Y22-Y21)/Y21</f>
        <v>0.07955401536838934</v>
      </c>
      <c r="Z79" s="38">
        <f t="shared" si="26"/>
        <v>0.03981819260088288</v>
      </c>
      <c r="AA79" s="23">
        <f t="shared" si="26"/>
        <v>1.126876923076923</v>
      </c>
      <c r="AB79" s="23">
        <f t="shared" si="26"/>
        <v>0.02791251883401009</v>
      </c>
      <c r="AC79" s="46">
        <f t="shared" si="26"/>
        <v>0.010676805291528866</v>
      </c>
      <c r="AD79" s="37">
        <f t="shared" si="26"/>
        <v>0.32219698403684777</v>
      </c>
      <c r="AE79" s="46">
        <f t="shared" si="26"/>
        <v>0.32218069253947607</v>
      </c>
      <c r="AF79" s="39">
        <f t="shared" si="26"/>
        <v>0.033191074361327504</v>
      </c>
      <c r="AG79" s="37">
        <f t="shared" si="26"/>
        <v>0.006414223277772631</v>
      </c>
      <c r="AH79" s="40">
        <f>(AH22-AH21)/AH21</f>
        <v>0.006414223277772613</v>
      </c>
    </row>
    <row r="80" spans="1:34" ht="12">
      <c r="A80" s="11">
        <v>1979</v>
      </c>
      <c r="B80" s="37">
        <f t="shared" si="18"/>
        <v>0.02047364378410602</v>
      </c>
      <c r="C80" s="37">
        <f t="shared" si="18"/>
        <v>0.010526315789473684</v>
      </c>
      <c r="D80" s="37">
        <f t="shared" si="18"/>
        <v>0.02047364378410602</v>
      </c>
      <c r="E80" s="40">
        <f t="shared" si="18"/>
        <v>-0.04</v>
      </c>
      <c r="F80" s="37">
        <f t="shared" si="18"/>
        <v>0.0669935343090095</v>
      </c>
      <c r="G80" s="37">
        <f t="shared" si="18"/>
        <v>-0.9491592482690405</v>
      </c>
      <c r="H80" s="37">
        <f t="shared" si="18"/>
        <v>0.22330534889829087</v>
      </c>
      <c r="I80" s="40">
        <f t="shared" si="7"/>
        <v>0.36632446500867555</v>
      </c>
      <c r="J80" s="37"/>
      <c r="K80" s="40"/>
      <c r="L80" s="37">
        <f t="shared" si="3"/>
        <v>-0.3556701030927835</v>
      </c>
      <c r="M80" s="37"/>
      <c r="N80" s="37">
        <f t="shared" si="14"/>
        <v>-0.8058252427184466</v>
      </c>
      <c r="O80" s="40"/>
      <c r="P80" s="37">
        <f t="shared" si="19"/>
        <v>0.024976016849328833</v>
      </c>
      <c r="Q80" s="37">
        <f t="shared" si="19"/>
        <v>-0.10868145662498252</v>
      </c>
      <c r="R80" s="37">
        <f t="shared" si="19"/>
        <v>0.03732985727623156</v>
      </c>
      <c r="S80" s="40">
        <f t="shared" si="19"/>
        <v>0.10533096287135091</v>
      </c>
      <c r="T80" s="37">
        <f t="shared" si="19"/>
        <v>0.015487711102887243</v>
      </c>
      <c r="U80" s="40">
        <f t="shared" si="19"/>
        <v>0.017626648160999306</v>
      </c>
      <c r="V80" s="37">
        <f t="shared" si="19"/>
        <v>0.020512144519205418</v>
      </c>
      <c r="W80" s="40">
        <f t="shared" si="19"/>
        <v>0.020512144519205418</v>
      </c>
      <c r="X80" s="37"/>
      <c r="Y80" s="40">
        <f aca="true" t="shared" si="27" ref="Y80:AC89">(Y23-Y22)/Y22</f>
        <v>0.0034891835310537334</v>
      </c>
      <c r="Z80" s="38">
        <f t="shared" si="27"/>
        <v>0.03839417774854264</v>
      </c>
      <c r="AA80" s="23">
        <f t="shared" si="27"/>
        <v>0.01406902138925257</v>
      </c>
      <c r="AB80" s="23">
        <f t="shared" si="27"/>
        <v>0.04665735903301728</v>
      </c>
      <c r="AC80" s="46">
        <f t="shared" si="27"/>
        <v>0.10533096287135091</v>
      </c>
      <c r="AD80" s="37"/>
      <c r="AE80" s="46">
        <f>(AE23-AE22)/AE22</f>
        <v>-1</v>
      </c>
      <c r="AF80" s="39">
        <f>(AF23-AF22)/AF22</f>
        <v>0.03319107436132755</v>
      </c>
      <c r="AG80" s="37">
        <f>(AG23-AG22)/AG22</f>
        <v>0.00503595464220539</v>
      </c>
      <c r="AH80" s="40">
        <f>(AH23-AH22)/AH22</f>
        <v>0.005035954642205356</v>
      </c>
    </row>
    <row r="81" spans="1:34" ht="12">
      <c r="A81" s="11">
        <v>1980</v>
      </c>
      <c r="B81" s="37">
        <f t="shared" si="18"/>
        <v>0.01555656351327251</v>
      </c>
      <c r="C81" s="37">
        <f t="shared" si="18"/>
        <v>-0.125</v>
      </c>
      <c r="D81" s="37">
        <f t="shared" si="18"/>
        <v>0.01555656351327251</v>
      </c>
      <c r="E81" s="40">
        <f t="shared" si="18"/>
        <v>-0.125</v>
      </c>
      <c r="F81" s="37">
        <f t="shared" si="18"/>
        <v>2.422491011780706</v>
      </c>
      <c r="G81" s="37">
        <f t="shared" si="18"/>
        <v>36.686527237354085</v>
      </c>
      <c r="H81" s="37">
        <f t="shared" si="18"/>
        <v>2.2749411175824643</v>
      </c>
      <c r="I81" s="40">
        <f t="shared" si="7"/>
        <v>0.33096989258690934</v>
      </c>
      <c r="J81" s="37"/>
      <c r="K81" s="40"/>
      <c r="L81" s="37">
        <f t="shared" si="3"/>
        <v>1.32</v>
      </c>
      <c r="M81" s="37"/>
      <c r="N81" s="37">
        <f t="shared" si="14"/>
        <v>14.45</v>
      </c>
      <c r="O81" s="40"/>
      <c r="P81" s="37">
        <f t="shared" si="19"/>
        <v>0.25699943966832406</v>
      </c>
      <c r="Q81" s="37">
        <f t="shared" si="19"/>
        <v>0.13593064787489312</v>
      </c>
      <c r="R81" s="37">
        <f t="shared" si="19"/>
        <v>0.23680097934684285</v>
      </c>
      <c r="S81" s="40">
        <f t="shared" si="19"/>
        <v>0.07587589454299634</v>
      </c>
      <c r="T81" s="37">
        <f t="shared" si="19"/>
        <v>-0.127114020731042</v>
      </c>
      <c r="U81" s="40">
        <f t="shared" si="19"/>
        <v>-0.127114020731042</v>
      </c>
      <c r="V81" s="37">
        <f t="shared" si="19"/>
        <v>0.01582884517103689</v>
      </c>
      <c r="W81" s="40">
        <f t="shared" si="19"/>
        <v>0.01582884517103689</v>
      </c>
      <c r="X81" s="37"/>
      <c r="Y81" s="40">
        <f t="shared" si="27"/>
        <v>-0.0799721835883171</v>
      </c>
      <c r="Z81" s="38">
        <f t="shared" si="27"/>
        <v>0.27115069283747545</v>
      </c>
      <c r="AA81" s="23">
        <f t="shared" si="27"/>
        <v>-0.5006847751654874</v>
      </c>
      <c r="AB81" s="23">
        <f t="shared" si="27"/>
        <v>0.3243751474356484</v>
      </c>
      <c r="AC81" s="46">
        <f t="shared" si="27"/>
        <v>0.07587589454299634</v>
      </c>
      <c r="AD81" s="37"/>
      <c r="AE81" s="46"/>
      <c r="AF81" s="39">
        <f aca="true" t="shared" si="28" ref="AF81:AH95">(AF24-AF23)/AF23</f>
        <v>0.03319107436132639</v>
      </c>
      <c r="AG81" s="37">
        <f t="shared" si="28"/>
        <v>0.23031520923972876</v>
      </c>
      <c r="AH81" s="40">
        <f t="shared" si="28"/>
        <v>0.23031520923972865</v>
      </c>
    </row>
    <row r="82" spans="1:34" ht="12">
      <c r="A82" s="11">
        <v>1981</v>
      </c>
      <c r="B82" s="37">
        <f t="shared" si="18"/>
        <v>0.01842533556234954</v>
      </c>
      <c r="C82" s="37">
        <f t="shared" si="18"/>
        <v>0</v>
      </c>
      <c r="D82" s="37">
        <f t="shared" si="18"/>
        <v>0.01842533556234954</v>
      </c>
      <c r="E82" s="40">
        <f t="shared" si="18"/>
        <v>0</v>
      </c>
      <c r="F82" s="37">
        <f t="shared" si="18"/>
        <v>-0.4088372765596076</v>
      </c>
      <c r="G82" s="37">
        <f t="shared" si="18"/>
        <v>2.3893345034749336</v>
      </c>
      <c r="H82" s="37">
        <f t="shared" si="18"/>
        <v>-0.5928423269289707</v>
      </c>
      <c r="I82" s="40">
        <f t="shared" si="7"/>
        <v>0.06022898942514113</v>
      </c>
      <c r="J82" s="37"/>
      <c r="K82" s="40"/>
      <c r="L82" s="37">
        <f t="shared" si="3"/>
        <v>4.417241379310345</v>
      </c>
      <c r="M82" s="37"/>
      <c r="N82" s="37">
        <f t="shared" si="14"/>
        <v>1.0323624595469256</v>
      </c>
      <c r="O82" s="40"/>
      <c r="P82" s="37">
        <f t="shared" si="19"/>
        <v>-0.09854605856573473</v>
      </c>
      <c r="Q82" s="37">
        <f t="shared" si="19"/>
        <v>0.5582282572571919</v>
      </c>
      <c r="R82" s="37">
        <f t="shared" si="19"/>
        <v>-0.14012867173549115</v>
      </c>
      <c r="S82" s="40">
        <f t="shared" si="19"/>
        <v>0.03282489058369806</v>
      </c>
      <c r="T82" s="37">
        <f t="shared" si="19"/>
        <v>-0.01823</v>
      </c>
      <c r="U82" s="40">
        <f t="shared" si="19"/>
        <v>-0.018229166666666668</v>
      </c>
      <c r="V82" s="37">
        <f t="shared" si="19"/>
        <v>0.01858695982684605</v>
      </c>
      <c r="W82" s="40">
        <f t="shared" si="19"/>
        <v>0.01858695982684605</v>
      </c>
      <c r="X82" s="37"/>
      <c r="Y82" s="40">
        <f t="shared" si="27"/>
        <v>0.050642479213907785</v>
      </c>
      <c r="Z82" s="38">
        <f t="shared" si="27"/>
        <v>-0.10151883837542826</v>
      </c>
      <c r="AA82" s="23">
        <f t="shared" si="27"/>
        <v>6.941257142857143</v>
      </c>
      <c r="AB82" s="23">
        <f t="shared" si="27"/>
        <v>-0.17847660420807626</v>
      </c>
      <c r="AC82" s="46">
        <f t="shared" si="27"/>
        <v>0.03282489058369806</v>
      </c>
      <c r="AD82" s="37">
        <f aca="true" t="shared" si="29" ref="AD82:AE108">(AD25-AD24)/AD24</f>
        <v>-0.3938509763108336</v>
      </c>
      <c r="AE82" s="46">
        <f t="shared" si="29"/>
        <v>-0.3938515942103803</v>
      </c>
      <c r="AF82" s="39">
        <f t="shared" si="28"/>
        <v>0.019703860630551615</v>
      </c>
      <c r="AG82" s="37">
        <f t="shared" si="28"/>
        <v>-0.11888029817894352</v>
      </c>
      <c r="AH82" s="40">
        <f t="shared" si="28"/>
        <v>-0.11888029817894333</v>
      </c>
    </row>
    <row r="83" spans="1:34" ht="12">
      <c r="A83" s="11">
        <v>1982</v>
      </c>
      <c r="B83" s="37">
        <f aca="true" t="shared" si="30" ref="B83:H92">(B26-B25)/B25</f>
        <v>0.01028086363599334</v>
      </c>
      <c r="C83" s="37">
        <f t="shared" si="30"/>
        <v>0.09523809523809523</v>
      </c>
      <c r="D83" s="37">
        <f t="shared" si="30"/>
        <v>0.01028086363599334</v>
      </c>
      <c r="E83" s="40">
        <f t="shared" si="30"/>
        <v>0.09523809523809523</v>
      </c>
      <c r="F83" s="37">
        <f t="shared" si="30"/>
        <v>-0.20885169906115325</v>
      </c>
      <c r="G83" s="37">
        <f t="shared" si="30"/>
        <v>-0.7419574095404914</v>
      </c>
      <c r="H83" s="37">
        <f t="shared" si="30"/>
        <v>0.0769080046908965</v>
      </c>
      <c r="I83" s="40">
        <f t="shared" si="7"/>
        <v>-0.2894746709662904</v>
      </c>
      <c r="J83" s="37"/>
      <c r="K83" s="40"/>
      <c r="L83" s="37">
        <f t="shared" si="3"/>
        <v>-0.9436664544875876</v>
      </c>
      <c r="M83" s="37"/>
      <c r="N83" s="37">
        <f t="shared" si="14"/>
        <v>-0.893312101910828</v>
      </c>
      <c r="O83" s="40"/>
      <c r="P83" s="37">
        <f aca="true" t="shared" si="31" ref="P83:W92">(P26-P25)/P25</f>
        <v>-0.028640430834072018</v>
      </c>
      <c r="Q83" s="37">
        <f t="shared" si="31"/>
        <v>-0.3304256535462364</v>
      </c>
      <c r="R83" s="37">
        <f t="shared" si="31"/>
        <v>0.018530169458577772</v>
      </c>
      <c r="S83" s="40">
        <f t="shared" si="31"/>
        <v>-0.12219681554049802</v>
      </c>
      <c r="T83" s="37">
        <f t="shared" si="31"/>
        <v>0.10875510557462542</v>
      </c>
      <c r="U83" s="40">
        <f t="shared" si="31"/>
        <v>0.10875331564986737</v>
      </c>
      <c r="V83" s="37">
        <f t="shared" si="31"/>
        <v>0.01009273155070926</v>
      </c>
      <c r="W83" s="40">
        <f t="shared" si="31"/>
        <v>0.01009273155070926</v>
      </c>
      <c r="X83" s="37"/>
      <c r="Y83" s="40">
        <f t="shared" si="27"/>
        <v>0.046762589928057555</v>
      </c>
      <c r="Z83" s="38">
        <f t="shared" si="27"/>
        <v>-0.042742740681396434</v>
      </c>
      <c r="AA83" s="23">
        <f t="shared" si="27"/>
        <v>-0.7589442477621391</v>
      </c>
      <c r="AB83" s="23">
        <f t="shared" si="27"/>
        <v>0.013085808399356271</v>
      </c>
      <c r="AC83" s="46">
        <f t="shared" si="27"/>
        <v>-0.12219681554049802</v>
      </c>
      <c r="AD83" s="37">
        <f t="shared" si="29"/>
        <v>0.44287510092286936</v>
      </c>
      <c r="AE83" s="46">
        <f t="shared" si="29"/>
        <v>0.44286885333163</v>
      </c>
      <c r="AF83" s="39">
        <f t="shared" si="28"/>
        <v>0.019703860630551438</v>
      </c>
      <c r="AG83" s="37">
        <f t="shared" si="28"/>
        <v>-0.06123993810647432</v>
      </c>
      <c r="AH83" s="40">
        <f t="shared" si="28"/>
        <v>-0.06123993810647449</v>
      </c>
    </row>
    <row r="84" spans="1:34" ht="12">
      <c r="A84" s="11">
        <v>1983</v>
      </c>
      <c r="B84" s="37">
        <f t="shared" si="30"/>
        <v>-0.02222592549785912</v>
      </c>
      <c r="C84" s="37">
        <f t="shared" si="30"/>
        <v>0.043478260869565216</v>
      </c>
      <c r="D84" s="37">
        <f t="shared" si="30"/>
        <v>-0.02222592549785912</v>
      </c>
      <c r="E84" s="40">
        <f t="shared" si="30"/>
        <v>0.043478260869565216</v>
      </c>
      <c r="F84" s="37">
        <f t="shared" si="30"/>
        <v>-0.029751396428290458</v>
      </c>
      <c r="G84" s="37">
        <f t="shared" si="30"/>
        <v>-0.2934045582994547</v>
      </c>
      <c r="H84" s="37">
        <f t="shared" si="30"/>
        <v>-0.016248131001062854</v>
      </c>
      <c r="I84" s="40">
        <f t="shared" si="7"/>
        <v>-0.12290886062589054</v>
      </c>
      <c r="J84" s="37"/>
      <c r="K84" s="40"/>
      <c r="L84" s="37">
        <f t="shared" si="3"/>
        <v>-0.4632768361581921</v>
      </c>
      <c r="M84" s="37"/>
      <c r="N84" s="37"/>
      <c r="O84" s="40"/>
      <c r="P84" s="37">
        <f t="shared" si="31"/>
        <v>-0.023315086783602532</v>
      </c>
      <c r="Q84" s="37">
        <f t="shared" si="31"/>
        <v>-0.022980715107493024</v>
      </c>
      <c r="R84" s="37">
        <f t="shared" si="31"/>
        <v>-0.021442137908105157</v>
      </c>
      <c r="S84" s="40">
        <f t="shared" si="31"/>
        <v>-0.0292515055921996</v>
      </c>
      <c r="T84" s="37">
        <f t="shared" si="31"/>
        <v>0.055023115771777396</v>
      </c>
      <c r="U84" s="40">
        <f t="shared" si="31"/>
        <v>0.05502392344497608</v>
      </c>
      <c r="V84" s="37">
        <f t="shared" si="31"/>
        <v>-0.02199880709937077</v>
      </c>
      <c r="W84" s="40">
        <f t="shared" si="31"/>
        <v>-0.02199880709937077</v>
      </c>
      <c r="X84" s="37"/>
      <c r="Y84" s="40">
        <f t="shared" si="27"/>
        <v>-0.03436426116838488</v>
      </c>
      <c r="Z84" s="38">
        <f t="shared" si="27"/>
        <v>-0.022855644169819233</v>
      </c>
      <c r="AA84" s="23">
        <f t="shared" si="27"/>
        <v>-0.44029850746268656</v>
      </c>
      <c r="AB84" s="23">
        <f t="shared" si="27"/>
        <v>-0.018615038406046808</v>
      </c>
      <c r="AC84" s="46">
        <f t="shared" si="27"/>
        <v>-0.0292515055921996</v>
      </c>
      <c r="AD84" s="37">
        <f t="shared" si="29"/>
        <v>-0.29365849512328146</v>
      </c>
      <c r="AE84" s="46">
        <f t="shared" si="29"/>
        <v>-0.2936554197132802</v>
      </c>
      <c r="AF84" s="39">
        <f t="shared" si="28"/>
        <v>0.01970386063055143</v>
      </c>
      <c r="AG84" s="37">
        <f t="shared" si="28"/>
        <v>-0.041737122358302424</v>
      </c>
      <c r="AH84" s="40">
        <f t="shared" si="28"/>
        <v>-0.04173712235830224</v>
      </c>
    </row>
    <row r="85" spans="1:34" ht="12">
      <c r="A85" s="11">
        <v>1984</v>
      </c>
      <c r="B85" s="37">
        <f t="shared" si="30"/>
        <v>-0.018549291593132</v>
      </c>
      <c r="C85" s="37">
        <f t="shared" si="30"/>
        <v>0.041666666666666664</v>
      </c>
      <c r="D85" s="37">
        <f t="shared" si="30"/>
        <v>-0.018549291593132</v>
      </c>
      <c r="E85" s="40">
        <f t="shared" si="30"/>
        <v>0.041666666666666664</v>
      </c>
      <c r="F85" s="37">
        <f t="shared" si="30"/>
        <v>0.10059897039041323</v>
      </c>
      <c r="G85" s="37">
        <f t="shared" si="30"/>
        <v>1.0017333737091065</v>
      </c>
      <c r="H85" s="37">
        <f t="shared" si="30"/>
        <v>0.035490454421016296</v>
      </c>
      <c r="I85" s="40">
        <f t="shared" si="7"/>
        <v>0.08273164861612516</v>
      </c>
      <c r="J85" s="37"/>
      <c r="K85" s="40"/>
      <c r="L85" s="37">
        <f t="shared" si="3"/>
        <v>6.08421052631579</v>
      </c>
      <c r="M85" s="37"/>
      <c r="N85" s="37"/>
      <c r="O85" s="40"/>
      <c r="P85" s="37">
        <f t="shared" si="31"/>
        <v>-0.0013474494480217114</v>
      </c>
      <c r="Q85" s="37">
        <f t="shared" si="31"/>
        <v>0.17859328036585964</v>
      </c>
      <c r="R85" s="37">
        <f t="shared" si="31"/>
        <v>-0.011495805100134912</v>
      </c>
      <c r="S85" s="40">
        <f t="shared" si="31"/>
        <v>0.0568193008370261</v>
      </c>
      <c r="T85" s="37">
        <f t="shared" si="31"/>
        <v>0.04308462585034013</v>
      </c>
      <c r="U85" s="40">
        <f t="shared" si="31"/>
        <v>0.04308390022675737</v>
      </c>
      <c r="V85" s="37">
        <f t="shared" si="31"/>
        <v>-0.017785030246089437</v>
      </c>
      <c r="W85" s="40">
        <f t="shared" si="31"/>
        <v>-0.017785030246089437</v>
      </c>
      <c r="X85" s="37"/>
      <c r="Y85" s="40">
        <f t="shared" si="27"/>
        <v>0.017793594306049824</v>
      </c>
      <c r="Z85" s="38">
        <f t="shared" si="27"/>
        <v>-0.016445201907414567</v>
      </c>
      <c r="AA85" s="23">
        <f t="shared" si="27"/>
        <v>0.06666666666666667</v>
      </c>
      <c r="AB85" s="23">
        <f t="shared" si="27"/>
        <v>-0.017385079092729162</v>
      </c>
      <c r="AC85" s="46">
        <f t="shared" si="27"/>
        <v>0.0568193008370261</v>
      </c>
      <c r="AD85" s="37">
        <f t="shared" si="29"/>
        <v>1.0024468021098654</v>
      </c>
      <c r="AE85" s="46">
        <f t="shared" si="29"/>
        <v>1.0024442982043809</v>
      </c>
      <c r="AF85" s="39">
        <f t="shared" si="28"/>
        <v>0.019703860630551497</v>
      </c>
      <c r="AG85" s="37">
        <f t="shared" si="28"/>
        <v>-0.035450549844552544</v>
      </c>
      <c r="AH85" s="40">
        <f t="shared" si="28"/>
        <v>-0.03545054984455265</v>
      </c>
    </row>
    <row r="86" spans="1:34" ht="12">
      <c r="A86" s="11">
        <v>1985</v>
      </c>
      <c r="B86" s="37">
        <f t="shared" si="30"/>
        <v>0.04675076412448664</v>
      </c>
      <c r="C86" s="37">
        <f t="shared" si="30"/>
        <v>0</v>
      </c>
      <c r="D86" s="37">
        <f t="shared" si="30"/>
        <v>0.04675076412448664</v>
      </c>
      <c r="E86" s="40">
        <f t="shared" si="30"/>
        <v>0</v>
      </c>
      <c r="F86" s="37">
        <f t="shared" si="30"/>
        <v>0.7421755626772756</v>
      </c>
      <c r="G86" s="37">
        <f t="shared" si="30"/>
        <v>4.252775169535733</v>
      </c>
      <c r="H86" s="37">
        <f t="shared" si="30"/>
        <v>0.09762207290729949</v>
      </c>
      <c r="I86" s="40">
        <f t="shared" si="7"/>
        <v>0.41394831897749373</v>
      </c>
      <c r="J86" s="37"/>
      <c r="K86" s="40"/>
      <c r="L86" s="37">
        <f t="shared" si="3"/>
        <v>-0.9583952451708767</v>
      </c>
      <c r="M86" s="37"/>
      <c r="N86" s="37"/>
      <c r="O86" s="40"/>
      <c r="P86" s="37">
        <f t="shared" si="31"/>
        <v>0.15791796429954658</v>
      </c>
      <c r="Q86" s="37">
        <f t="shared" si="31"/>
        <v>1.0297549576859921</v>
      </c>
      <c r="R86" s="37">
        <f t="shared" si="31"/>
        <v>0.05370292189971599</v>
      </c>
      <c r="S86" s="40">
        <f t="shared" si="31"/>
        <v>0.17508386134923593</v>
      </c>
      <c r="T86" s="37">
        <f t="shared" si="31"/>
        <v>0</v>
      </c>
      <c r="U86" s="40">
        <f t="shared" si="31"/>
        <v>0</v>
      </c>
      <c r="V86" s="37">
        <f t="shared" si="31"/>
        <v>0.04700732785142921</v>
      </c>
      <c r="W86" s="40">
        <f t="shared" si="31"/>
        <v>0.04700732785142921</v>
      </c>
      <c r="X86" s="37"/>
      <c r="Y86" s="40">
        <f t="shared" si="27"/>
        <v>0.027972027972027972</v>
      </c>
      <c r="Z86" s="38">
        <f t="shared" si="27"/>
        <v>0.1652407714443874</v>
      </c>
      <c r="AA86" s="23">
        <f t="shared" si="27"/>
        <v>9.83405</v>
      </c>
      <c r="AB86" s="23">
        <f t="shared" si="27"/>
        <v>0.05974679858462361</v>
      </c>
      <c r="AC86" s="46">
        <f t="shared" si="27"/>
        <v>0.17508386134923593</v>
      </c>
      <c r="AD86" s="37">
        <f t="shared" si="29"/>
        <v>0.46183045551059654</v>
      </c>
      <c r="AE86" s="46">
        <f t="shared" si="29"/>
        <v>0.46183098591549293</v>
      </c>
      <c r="AF86" s="39">
        <f t="shared" si="28"/>
        <v>0.019703860630551493</v>
      </c>
      <c r="AG86" s="37">
        <f t="shared" si="28"/>
        <v>0.1427246835408083</v>
      </c>
      <c r="AH86" s="40">
        <f t="shared" si="28"/>
        <v>0.14272468354080836</v>
      </c>
    </row>
    <row r="87" spans="1:34" ht="12">
      <c r="A87" s="11">
        <v>1986</v>
      </c>
      <c r="B87" s="37">
        <f t="shared" si="30"/>
        <v>-0.07599684253480236</v>
      </c>
      <c r="C87" s="37">
        <f t="shared" si="30"/>
        <v>-0.04833333333333333</v>
      </c>
      <c r="D87" s="37">
        <f t="shared" si="30"/>
        <v>-0.07599684253480236</v>
      </c>
      <c r="E87" s="40">
        <f t="shared" si="30"/>
        <v>0.15584</v>
      </c>
      <c r="F87" s="37">
        <f t="shared" si="30"/>
        <v>-0.11892544725809412</v>
      </c>
      <c r="G87" s="37">
        <f t="shared" si="30"/>
        <v>-0.7520579329603946</v>
      </c>
      <c r="H87" s="37">
        <f t="shared" si="30"/>
        <v>0.3837699017519664</v>
      </c>
      <c r="I87" s="40">
        <f t="shared" si="7"/>
        <v>-0.34550385159566105</v>
      </c>
      <c r="J87" s="37"/>
      <c r="K87" s="40"/>
      <c r="L87" s="37">
        <f t="shared" si="3"/>
        <v>21.714285714285715</v>
      </c>
      <c r="M87" s="37"/>
      <c r="N87" s="37"/>
      <c r="O87" s="40"/>
      <c r="P87" s="37">
        <f t="shared" si="31"/>
        <v>-0.08637640734931697</v>
      </c>
      <c r="Q87" s="37">
        <f t="shared" si="31"/>
        <v>-0.48932485436760287</v>
      </c>
      <c r="R87" s="37">
        <f t="shared" si="31"/>
        <v>-0.010510609052430852</v>
      </c>
      <c r="S87" s="40">
        <f t="shared" si="31"/>
        <v>-0.09715724367615573</v>
      </c>
      <c r="T87" s="37">
        <f t="shared" si="31"/>
        <v>-0.051689703172380405</v>
      </c>
      <c r="U87" s="40">
        <f t="shared" si="31"/>
        <v>-0.06304347826086956</v>
      </c>
      <c r="V87" s="37">
        <f t="shared" si="31"/>
        <v>-0.0757959860770889</v>
      </c>
      <c r="W87" s="40">
        <f t="shared" si="31"/>
        <v>-0.0757959860770889</v>
      </c>
      <c r="X87" s="37"/>
      <c r="Y87" s="40">
        <f t="shared" si="27"/>
        <v>-0.042993197278911564</v>
      </c>
      <c r="Z87" s="38">
        <f t="shared" si="27"/>
        <v>-0.0883400968984223</v>
      </c>
      <c r="AA87" s="23">
        <f t="shared" si="27"/>
        <v>-0.9076984137972411</v>
      </c>
      <c r="AB87" s="23">
        <f t="shared" si="27"/>
        <v>-4.802568588319891E-06</v>
      </c>
      <c r="AC87" s="46">
        <f t="shared" si="27"/>
        <v>-0.09715724367615573</v>
      </c>
      <c r="AD87" s="37">
        <f t="shared" si="29"/>
        <v>-0.09840019183995068</v>
      </c>
      <c r="AE87" s="46">
        <f t="shared" si="29"/>
        <v>-0.10919484857243794</v>
      </c>
      <c r="AF87" s="39">
        <f t="shared" si="28"/>
        <v>0.01970386063055146</v>
      </c>
      <c r="AG87" s="37">
        <f t="shared" si="28"/>
        <v>-0.10595621111227625</v>
      </c>
      <c r="AH87" s="40">
        <f t="shared" si="28"/>
        <v>-0.10595621111227624</v>
      </c>
    </row>
    <row r="88" spans="1:34" ht="12">
      <c r="A88" s="11">
        <v>1987</v>
      </c>
      <c r="B88" s="37">
        <f t="shared" si="30"/>
        <v>-0.052756293037554136</v>
      </c>
      <c r="C88" s="37">
        <f t="shared" si="30"/>
        <v>-0.008756567425569177</v>
      </c>
      <c r="D88" s="37">
        <f t="shared" si="30"/>
        <v>-0.052756293037554136</v>
      </c>
      <c r="E88" s="40">
        <f t="shared" si="30"/>
        <v>-0.009966777408637873</v>
      </c>
      <c r="F88" s="37">
        <f t="shared" si="30"/>
        <v>0.03260405257656056</v>
      </c>
      <c r="G88" s="37">
        <f t="shared" si="30"/>
        <v>0.45014359126356307</v>
      </c>
      <c r="H88" s="37">
        <f t="shared" si="30"/>
        <v>-0.04911744501496152</v>
      </c>
      <c r="I88" s="40">
        <f t="shared" si="7"/>
        <v>0.12802498048399688</v>
      </c>
      <c r="J88" s="37"/>
      <c r="K88" s="40"/>
      <c r="L88" s="37">
        <f t="shared" si="3"/>
        <v>0.4261006289308176</v>
      </c>
      <c r="M88" s="37">
        <f aca="true" t="shared" si="32" ref="M88:M108">(M31-M30)/M30</f>
        <v>6.545454545454546</v>
      </c>
      <c r="N88" s="37"/>
      <c r="O88" s="40">
        <f>(O31-O30)/O30</f>
        <v>0.8333333333333334</v>
      </c>
      <c r="P88" s="37">
        <f t="shared" si="31"/>
        <v>-0.033005380567193904</v>
      </c>
      <c r="Q88" s="37">
        <f t="shared" si="31"/>
        <v>0.1305955280862456</v>
      </c>
      <c r="R88" s="37">
        <f t="shared" si="31"/>
        <v>-0.052059684628927225</v>
      </c>
      <c r="S88" s="40">
        <f t="shared" si="31"/>
        <v>0.0403794216454779</v>
      </c>
      <c r="T88" s="37">
        <f t="shared" si="31"/>
        <v>0.02890631361424651</v>
      </c>
      <c r="U88" s="40">
        <f t="shared" si="31"/>
        <v>0.030162412993039442</v>
      </c>
      <c r="V88" s="37">
        <f t="shared" si="31"/>
        <v>-0.053677599119006394</v>
      </c>
      <c r="W88" s="40">
        <f t="shared" si="31"/>
        <v>-0.053677599119006394</v>
      </c>
      <c r="X88" s="37"/>
      <c r="Y88" s="40">
        <f t="shared" si="27"/>
        <v>0.18780210406596531</v>
      </c>
      <c r="Z88" s="38">
        <f t="shared" si="27"/>
        <v>-0.033218125015219584</v>
      </c>
      <c r="AA88" s="23">
        <f t="shared" si="27"/>
        <v>2.2554625</v>
      </c>
      <c r="AB88" s="23">
        <f t="shared" si="27"/>
        <v>-0.1010865499782428</v>
      </c>
      <c r="AC88" s="46">
        <f t="shared" si="27"/>
        <v>0.0403794216454779</v>
      </c>
      <c r="AD88" s="37">
        <f t="shared" si="29"/>
        <v>-0.10631264580942755</v>
      </c>
      <c r="AE88" s="46">
        <f t="shared" si="29"/>
        <v>-0.10521846070030805</v>
      </c>
      <c r="AF88" s="39">
        <f t="shared" si="28"/>
        <v>0.019703860630551507</v>
      </c>
      <c r="AG88" s="37">
        <f t="shared" si="28"/>
        <v>-0.05189936773706623</v>
      </c>
      <c r="AH88" s="40">
        <f t="shared" si="28"/>
        <v>-0.051899367737066285</v>
      </c>
    </row>
    <row r="89" spans="1:34" ht="12">
      <c r="A89" s="11">
        <v>1988</v>
      </c>
      <c r="B89" s="37">
        <f t="shared" si="30"/>
        <v>-0.010145719080686845</v>
      </c>
      <c r="C89" s="37">
        <f t="shared" si="30"/>
        <v>0</v>
      </c>
      <c r="D89" s="37">
        <f t="shared" si="30"/>
        <v>-0.010145719080686845</v>
      </c>
      <c r="E89" s="40">
        <f t="shared" si="30"/>
        <v>0</v>
      </c>
      <c r="F89" s="37">
        <f t="shared" si="30"/>
        <v>-0.08674541993869236</v>
      </c>
      <c r="G89" s="37">
        <f t="shared" si="30"/>
        <v>0.15986885897921022</v>
      </c>
      <c r="H89" s="37">
        <f t="shared" si="30"/>
        <v>-0.12603337029170997</v>
      </c>
      <c r="I89" s="40">
        <f t="shared" si="7"/>
        <v>0.1960074527548576</v>
      </c>
      <c r="J89" s="37"/>
      <c r="K89" s="40"/>
      <c r="L89" s="37">
        <f t="shared" si="3"/>
        <v>1.938257993384785</v>
      </c>
      <c r="M89" s="37">
        <f t="shared" si="32"/>
        <v>1.3775100401606426</v>
      </c>
      <c r="N89" s="37">
        <f aca="true" t="shared" si="33" ref="N89:N108">(N32-N31)/N31</f>
        <v>-0.34156378600823045</v>
      </c>
      <c r="O89" s="40"/>
      <c r="P89" s="37">
        <f t="shared" si="31"/>
        <v>-0.029307878772400466</v>
      </c>
      <c r="Q89" s="37">
        <f t="shared" si="31"/>
        <v>0.062016331035434205</v>
      </c>
      <c r="R89" s="37">
        <f t="shared" si="31"/>
        <v>-0.033290002552874905</v>
      </c>
      <c r="S89" s="40">
        <f t="shared" si="31"/>
        <v>0.07794099024946183</v>
      </c>
      <c r="T89" s="37">
        <f t="shared" si="31"/>
        <v>-0.022712786663643715</v>
      </c>
      <c r="U89" s="40">
        <f t="shared" si="31"/>
        <v>-0.022711711711711713</v>
      </c>
      <c r="V89" s="37">
        <f t="shared" si="31"/>
        <v>-0.009703667051514651</v>
      </c>
      <c r="W89" s="40">
        <f t="shared" si="31"/>
        <v>-0.009703667051514651</v>
      </c>
      <c r="X89" s="37"/>
      <c r="Y89" s="40">
        <f t="shared" si="27"/>
        <v>-0.008976660682226212</v>
      </c>
      <c r="Z89" s="38">
        <f t="shared" si="27"/>
        <v>-0.02885504846543523</v>
      </c>
      <c r="AA89" s="23">
        <f t="shared" si="27"/>
        <v>0.3320956699700887</v>
      </c>
      <c r="AB89" s="23">
        <f t="shared" si="27"/>
        <v>-0.04111778224438798</v>
      </c>
      <c r="AC89" s="46">
        <f t="shared" si="27"/>
        <v>0.07794099024946183</v>
      </c>
      <c r="AD89" s="37">
        <f t="shared" si="29"/>
        <v>-0.08446638266030629</v>
      </c>
      <c r="AE89" s="46">
        <f t="shared" si="29"/>
        <v>-0.08446637148728325</v>
      </c>
      <c r="AF89" s="39">
        <f t="shared" si="28"/>
        <v>0.019703860630551562</v>
      </c>
      <c r="AG89" s="37">
        <f t="shared" si="28"/>
        <v>-0.047620599441449085</v>
      </c>
      <c r="AH89" s="40">
        <f t="shared" si="28"/>
        <v>-0.047620599441449155</v>
      </c>
    </row>
    <row r="90" spans="1:34" ht="12">
      <c r="A90" s="11">
        <v>1989</v>
      </c>
      <c r="B90" s="37">
        <f t="shared" si="30"/>
        <v>-0.0924621942251511</v>
      </c>
      <c r="C90" s="37">
        <f t="shared" si="30"/>
        <v>0.007067137809187279</v>
      </c>
      <c r="D90" s="37">
        <f t="shared" si="30"/>
        <v>-0.0924621942251511</v>
      </c>
      <c r="E90" s="40">
        <f t="shared" si="30"/>
        <v>0.006711409395973154</v>
      </c>
      <c r="F90" s="37">
        <f t="shared" si="30"/>
        <v>0.34433792052898565</v>
      </c>
      <c r="G90" s="37">
        <f t="shared" si="30"/>
        <v>-0.37248948644310775</v>
      </c>
      <c r="H90" s="37">
        <f t="shared" si="30"/>
        <v>0.5447450455688576</v>
      </c>
      <c r="I90" s="40">
        <f t="shared" si="7"/>
        <v>0.3444607646770819</v>
      </c>
      <c r="J90" s="37"/>
      <c r="K90" s="40"/>
      <c r="L90" s="37">
        <f t="shared" si="3"/>
        <v>-0.7440900562851782</v>
      </c>
      <c r="M90" s="37">
        <f t="shared" si="32"/>
        <v>-0.4375</v>
      </c>
      <c r="N90" s="37">
        <f t="shared" si="33"/>
        <v>-0.475</v>
      </c>
      <c r="O90" s="40"/>
      <c r="P90" s="37">
        <f t="shared" si="31"/>
        <v>0.009456904980593168</v>
      </c>
      <c r="Q90" s="37">
        <f t="shared" si="31"/>
        <v>-0.15442744303252776</v>
      </c>
      <c r="R90" s="37">
        <f t="shared" si="31"/>
        <v>0.022644334746983026</v>
      </c>
      <c r="S90" s="40">
        <f t="shared" si="31"/>
        <v>0.1440430739109153</v>
      </c>
      <c r="T90" s="37">
        <f t="shared" si="31"/>
        <v>0.005287635555847368</v>
      </c>
      <c r="U90" s="40">
        <f t="shared" si="31"/>
        <v>0.005641644926667834</v>
      </c>
      <c r="V90" s="37">
        <f t="shared" si="31"/>
        <v>-0.09117742308582004</v>
      </c>
      <c r="W90" s="40">
        <f t="shared" si="31"/>
        <v>-0.09117742308582004</v>
      </c>
      <c r="X90" s="37"/>
      <c r="Y90" s="40">
        <f aca="true" t="shared" si="34" ref="Y90:AC99">(Y33-Y32)/Y32</f>
        <v>-0.024758454106280192</v>
      </c>
      <c r="Z90" s="38">
        <f t="shared" si="34"/>
        <v>0.018385033737520613</v>
      </c>
      <c r="AA90" s="23">
        <f t="shared" si="34"/>
        <v>-0.5370351687819052</v>
      </c>
      <c r="AB90" s="23">
        <f t="shared" si="34"/>
        <v>0.042129101766197746</v>
      </c>
      <c r="AC90" s="46">
        <f t="shared" si="34"/>
        <v>0.1440430739109153</v>
      </c>
      <c r="AD90" s="37">
        <f t="shared" si="29"/>
        <v>-0.1386883007722707</v>
      </c>
      <c r="AE90" s="46">
        <f t="shared" si="29"/>
        <v>-0.13838630806845967</v>
      </c>
      <c r="AF90" s="39">
        <f t="shared" si="28"/>
        <v>0.019703860630551455</v>
      </c>
      <c r="AG90" s="37">
        <f t="shared" si="28"/>
        <v>-0.0012933430419841618</v>
      </c>
      <c r="AH90" s="40">
        <f t="shared" si="28"/>
        <v>-0.001293343041984099</v>
      </c>
    </row>
    <row r="91" spans="1:34" ht="12">
      <c r="A91" s="11">
        <v>1990</v>
      </c>
      <c r="B91" s="37">
        <f t="shared" si="30"/>
        <v>0.0662065562333563</v>
      </c>
      <c r="C91" s="37">
        <f t="shared" si="30"/>
        <v>0.3192982456140351</v>
      </c>
      <c r="D91" s="37">
        <f t="shared" si="30"/>
        <v>0.0662065562333563</v>
      </c>
      <c r="E91" s="40">
        <f t="shared" si="30"/>
        <v>0.3194444444444444</v>
      </c>
      <c r="F91" s="37">
        <f t="shared" si="30"/>
        <v>0.24816402650434735</v>
      </c>
      <c r="G91" s="37">
        <f t="shared" si="30"/>
        <v>0.4957478378675815</v>
      </c>
      <c r="H91" s="37">
        <f t="shared" si="30"/>
        <v>0.20369373540624877</v>
      </c>
      <c r="I91" s="40">
        <f t="shared" si="7"/>
        <v>-0.10256240482023439</v>
      </c>
      <c r="J91" s="37"/>
      <c r="K91" s="40"/>
      <c r="L91" s="37">
        <f t="shared" si="3"/>
        <v>1.9222873900293256</v>
      </c>
      <c r="M91" s="37">
        <f t="shared" si="32"/>
        <v>4.096096096096096</v>
      </c>
      <c r="N91" s="37">
        <f t="shared" si="33"/>
        <v>0.5119047619047619</v>
      </c>
      <c r="O91" s="40">
        <f>(O34-O33)/O33</f>
        <v>-0.9965156794425087</v>
      </c>
      <c r="P91" s="37">
        <f t="shared" si="31"/>
        <v>0.12248494137688735</v>
      </c>
      <c r="Q91" s="37">
        <f t="shared" si="31"/>
        <v>0.37359679012553126</v>
      </c>
      <c r="R91" s="37">
        <f t="shared" si="31"/>
        <v>0.10371515131642849</v>
      </c>
      <c r="S91" s="40">
        <f t="shared" si="31"/>
        <v>0.11421823658269441</v>
      </c>
      <c r="T91" s="37">
        <f t="shared" si="31"/>
        <v>0.33592550905556123</v>
      </c>
      <c r="U91" s="40">
        <f t="shared" si="31"/>
        <v>0.33521555398703834</v>
      </c>
      <c r="V91" s="37">
        <f t="shared" si="31"/>
        <v>0.06684246070935272</v>
      </c>
      <c r="W91" s="40">
        <f t="shared" si="31"/>
        <v>0.06684246070935272</v>
      </c>
      <c r="X91" s="37">
        <f>(X34-X33)/X33</f>
        <v>0.5</v>
      </c>
      <c r="Y91" s="40">
        <f t="shared" si="34"/>
        <v>0.10030959752321982</v>
      </c>
      <c r="Z91" s="38">
        <f t="shared" si="34"/>
        <v>0.10132160159871673</v>
      </c>
      <c r="AA91" s="23">
        <f t="shared" si="34"/>
        <v>0.2413473212340068</v>
      </c>
      <c r="AB91" s="23">
        <f t="shared" si="34"/>
        <v>0.10636653585520464</v>
      </c>
      <c r="AC91" s="46">
        <f t="shared" si="34"/>
        <v>0.11421823658269441</v>
      </c>
      <c r="AD91" s="37">
        <f t="shared" si="29"/>
        <v>0.5469769347725287</v>
      </c>
      <c r="AE91" s="46">
        <f t="shared" si="29"/>
        <v>0.5461577752553916</v>
      </c>
      <c r="AF91" s="39">
        <f t="shared" si="28"/>
        <v>0.019703860630551403</v>
      </c>
      <c r="AG91" s="37">
        <f t="shared" si="28"/>
        <v>0.08004063151991564</v>
      </c>
      <c r="AH91" s="40">
        <f t="shared" si="28"/>
        <v>0.08004063151991568</v>
      </c>
    </row>
    <row r="92" spans="1:34" ht="12">
      <c r="A92" s="11">
        <v>1991</v>
      </c>
      <c r="B92" s="37">
        <f t="shared" si="30"/>
        <v>0.09285699694347341</v>
      </c>
      <c r="C92" s="37">
        <f t="shared" si="30"/>
        <v>-0.3337765957446808</v>
      </c>
      <c r="D92" s="37">
        <f t="shared" si="30"/>
        <v>0.09285699694347341</v>
      </c>
      <c r="E92" s="40">
        <f t="shared" si="30"/>
        <v>-0.33407894736842103</v>
      </c>
      <c r="F92" s="37">
        <f t="shared" si="30"/>
        <v>-0.5935955070152839</v>
      </c>
      <c r="G92" s="37">
        <f t="shared" si="30"/>
        <v>0.22851510469391018</v>
      </c>
      <c r="H92" s="37">
        <f t="shared" si="30"/>
        <v>-0.7951793157699623</v>
      </c>
      <c r="I92" s="40">
        <f t="shared" si="7"/>
        <v>0.39121292607348385</v>
      </c>
      <c r="J92" s="37"/>
      <c r="K92" s="40"/>
      <c r="L92" s="37">
        <f t="shared" si="3"/>
        <v>3.4325137982940293</v>
      </c>
      <c r="M92" s="37">
        <f t="shared" si="32"/>
        <v>-0.1060695344725987</v>
      </c>
      <c r="N92" s="37">
        <f t="shared" si="33"/>
        <v>55.645669291338585</v>
      </c>
      <c r="O92" s="40">
        <f>(O35-O34)/O34</f>
        <v>-1</v>
      </c>
      <c r="P92" s="37">
        <f t="shared" si="31"/>
        <v>-0.1445497957496515</v>
      </c>
      <c r="Q92" s="37">
        <f t="shared" si="31"/>
        <v>-0.14046111151887541</v>
      </c>
      <c r="R92" s="37">
        <f t="shared" si="31"/>
        <v>-0.17218208138656416</v>
      </c>
      <c r="S92" s="40">
        <f t="shared" si="31"/>
        <v>-0.032070776886922864</v>
      </c>
      <c r="T92" s="37">
        <f t="shared" si="31"/>
        <v>-0.48238031914893614</v>
      </c>
      <c r="U92" s="40">
        <f t="shared" si="31"/>
        <v>-0.48272346560483315</v>
      </c>
      <c r="V92" s="37">
        <f t="shared" si="31"/>
        <v>0.09524142779433704</v>
      </c>
      <c r="W92" s="40">
        <f t="shared" si="31"/>
        <v>0.09524142779433704</v>
      </c>
      <c r="X92" s="37"/>
      <c r="Y92" s="40">
        <f t="shared" si="34"/>
        <v>-0.09791783905458638</v>
      </c>
      <c r="Z92" s="38">
        <f t="shared" si="34"/>
        <v>-0.1369890440828378</v>
      </c>
      <c r="AA92" s="23">
        <f t="shared" si="34"/>
        <v>0.9265569593588091</v>
      </c>
      <c r="AB92" s="23">
        <f t="shared" si="34"/>
        <v>-0.2038180566257837</v>
      </c>
      <c r="AC92" s="46">
        <f t="shared" si="34"/>
        <v>-0.032070776886922864</v>
      </c>
      <c r="AD92" s="37">
        <f t="shared" si="29"/>
        <v>0.09531095342320614</v>
      </c>
      <c r="AE92" s="46">
        <f t="shared" si="29"/>
        <v>0.09458105295613968</v>
      </c>
      <c r="AF92" s="39">
        <f t="shared" si="28"/>
        <v>0.023281068808274005</v>
      </c>
      <c r="AG92" s="37">
        <f t="shared" si="28"/>
        <v>-0.15662374471342888</v>
      </c>
      <c r="AH92" s="40">
        <f t="shared" si="28"/>
        <v>-0.15662374471342885</v>
      </c>
    </row>
    <row r="93" spans="1:34" ht="12">
      <c r="A93" s="11">
        <v>1992</v>
      </c>
      <c r="B93" s="37">
        <f aca="true" t="shared" si="35" ref="B93:H102">(B36-B35)/B35</f>
        <v>0.03889089765255035</v>
      </c>
      <c r="C93" s="37">
        <f t="shared" si="35"/>
        <v>0.500998003992016</v>
      </c>
      <c r="D93" s="37">
        <f t="shared" si="35"/>
        <v>0.03889089765255035</v>
      </c>
      <c r="E93" s="40">
        <f t="shared" si="35"/>
        <v>0.5016795099782652</v>
      </c>
      <c r="F93" s="37">
        <f t="shared" si="35"/>
        <v>1.1317424753557077</v>
      </c>
      <c r="G93" s="37">
        <f t="shared" si="35"/>
        <v>0.8017772986547381</v>
      </c>
      <c r="H93" s="37">
        <f t="shared" si="35"/>
        <v>1.9014178031041573</v>
      </c>
      <c r="I93" s="40">
        <f t="shared" si="7"/>
        <v>0.05183888844695463</v>
      </c>
      <c r="J93" s="37"/>
      <c r="K93" s="40"/>
      <c r="L93" s="37">
        <f t="shared" si="3"/>
        <v>-0.2784695494679647</v>
      </c>
      <c r="M93" s="37">
        <f t="shared" si="32"/>
        <v>1.0019775873434411</v>
      </c>
      <c r="N93" s="37">
        <f t="shared" si="33"/>
        <v>-0.6536002224075619</v>
      </c>
      <c r="O93" s="40"/>
      <c r="P93" s="37">
        <f aca="true" t="shared" si="36" ref="P93:W102">(P36-P35)/P35</f>
        <v>0.218037067042337</v>
      </c>
      <c r="Q93" s="37">
        <f t="shared" si="36"/>
        <v>0.6482813375202424</v>
      </c>
      <c r="R93" s="37">
        <f t="shared" si="36"/>
        <v>0.17643856453125278</v>
      </c>
      <c r="S93" s="40">
        <f t="shared" si="36"/>
        <v>0.2324732616077946</v>
      </c>
      <c r="T93" s="37">
        <f t="shared" si="36"/>
        <v>0.7197885576838314</v>
      </c>
      <c r="U93" s="40">
        <f t="shared" si="36"/>
        <v>0.7209293066034919</v>
      </c>
      <c r="V93" s="37">
        <f t="shared" si="36"/>
        <v>0.040723324784562254</v>
      </c>
      <c r="W93" s="40">
        <f t="shared" si="36"/>
        <v>0.040723324784562254</v>
      </c>
      <c r="X93" s="37"/>
      <c r="Y93" s="40">
        <f t="shared" si="34"/>
        <v>0.27698066126013726</v>
      </c>
      <c r="Z93" s="38">
        <f t="shared" si="34"/>
        <v>0.22065033701700107</v>
      </c>
      <c r="AA93" s="23">
        <f t="shared" si="34"/>
        <v>1.2142301133775042</v>
      </c>
      <c r="AB93" s="23">
        <f t="shared" si="34"/>
        <v>0.1553895143533942</v>
      </c>
      <c r="AC93" s="46">
        <f t="shared" si="34"/>
        <v>0.2324732616077946</v>
      </c>
      <c r="AD93" s="37">
        <f t="shared" si="29"/>
        <v>-0.15471042507899233</v>
      </c>
      <c r="AE93" s="46">
        <f t="shared" si="29"/>
        <v>-0.15414822266934944</v>
      </c>
      <c r="AF93" s="39">
        <f t="shared" si="28"/>
        <v>0.02328106880827412</v>
      </c>
      <c r="AG93" s="37">
        <f t="shared" si="28"/>
        <v>0.19287884260243926</v>
      </c>
      <c r="AH93" s="40">
        <f t="shared" si="28"/>
        <v>0.19287884260243923</v>
      </c>
    </row>
    <row r="94" spans="1:34" ht="12">
      <c r="A94" s="11">
        <v>1993</v>
      </c>
      <c r="B94" s="37">
        <f t="shared" si="35"/>
        <v>0.06200851043731818</v>
      </c>
      <c r="C94" s="37">
        <f t="shared" si="35"/>
        <v>-0.09840425531914894</v>
      </c>
      <c r="D94" s="37">
        <f t="shared" si="35"/>
        <v>0.06200851043731818</v>
      </c>
      <c r="E94" s="40">
        <f t="shared" si="35"/>
        <v>-0.09752631578947368</v>
      </c>
      <c r="F94" s="37">
        <f t="shared" si="35"/>
        <v>0.1346677193307997</v>
      </c>
      <c r="G94" s="37">
        <f t="shared" si="35"/>
        <v>-0.4913513965795292</v>
      </c>
      <c r="H94" s="37">
        <f t="shared" si="35"/>
        <v>0.47011973660103246</v>
      </c>
      <c r="I94" s="40">
        <f t="shared" si="7"/>
        <v>0.019965715438136532</v>
      </c>
      <c r="J94" s="37">
        <f>(J37-J36)/J36</f>
        <v>-0.1664</v>
      </c>
      <c r="K94" s="40">
        <f>(K37-K36)/K36</f>
        <v>-0.1664</v>
      </c>
      <c r="L94" s="37">
        <f t="shared" si="3"/>
        <v>3.63476623784123</v>
      </c>
      <c r="M94" s="37">
        <f t="shared" si="32"/>
        <v>-0.977938755350675</v>
      </c>
      <c r="N94" s="37">
        <f t="shared" si="33"/>
        <v>10.768459069020867</v>
      </c>
      <c r="O94" s="40"/>
      <c r="P94" s="37">
        <f t="shared" si="36"/>
        <v>0.08059789497860086</v>
      </c>
      <c r="Q94" s="37">
        <f t="shared" si="36"/>
        <v>-0.30819419569068024</v>
      </c>
      <c r="R94" s="37">
        <f t="shared" si="36"/>
        <v>0.13309021422569098</v>
      </c>
      <c r="S94" s="40">
        <f t="shared" si="36"/>
        <v>-0.037647422361847864</v>
      </c>
      <c r="T94" s="37">
        <f t="shared" si="36"/>
        <v>-0.265647968981406</v>
      </c>
      <c r="U94" s="40">
        <f t="shared" si="36"/>
        <v>-0.26558234232566746</v>
      </c>
      <c r="V94" s="37">
        <f t="shared" si="36"/>
        <v>0.06286280419736548</v>
      </c>
      <c r="W94" s="40">
        <f t="shared" si="36"/>
        <v>0.06286280419736548</v>
      </c>
      <c r="X94" s="37"/>
      <c r="Y94" s="40">
        <f t="shared" si="34"/>
        <v>-0.11532975085490962</v>
      </c>
      <c r="Z94" s="38">
        <f t="shared" si="34"/>
        <v>0.10128287969975867</v>
      </c>
      <c r="AA94" s="23">
        <f t="shared" si="34"/>
        <v>-0.6564732827838061</v>
      </c>
      <c r="AB94" s="23">
        <f t="shared" si="34"/>
        <v>0.21804695484400918</v>
      </c>
      <c r="AC94" s="46">
        <f t="shared" si="34"/>
        <v>-0.037647422361847864</v>
      </c>
      <c r="AD94" s="37">
        <f t="shared" si="29"/>
        <v>0.13191793713532843</v>
      </c>
      <c r="AE94" s="46">
        <f t="shared" si="29"/>
        <v>0.1320207903010312</v>
      </c>
      <c r="AF94" s="39">
        <f t="shared" si="28"/>
        <v>0.023281068808274123</v>
      </c>
      <c r="AG94" s="37">
        <f t="shared" si="28"/>
        <v>0.07622716110865461</v>
      </c>
      <c r="AH94" s="40">
        <f t="shared" si="28"/>
        <v>0.0762271611086546</v>
      </c>
    </row>
    <row r="95" spans="1:34" ht="12">
      <c r="A95" s="11">
        <v>1994</v>
      </c>
      <c r="B95" s="37">
        <f t="shared" si="35"/>
        <v>-0.012399238566384946</v>
      </c>
      <c r="C95" s="37">
        <f t="shared" si="35"/>
        <v>-0.11946902654867257</v>
      </c>
      <c r="D95" s="37">
        <f t="shared" si="35"/>
        <v>-0.012399238566384946</v>
      </c>
      <c r="E95" s="40">
        <f t="shared" si="35"/>
        <v>-0.11984603720767481</v>
      </c>
      <c r="F95" s="37">
        <f t="shared" si="35"/>
        <v>-0.17106756818885188</v>
      </c>
      <c r="G95" s="37">
        <f t="shared" si="35"/>
        <v>1.7174517545045653</v>
      </c>
      <c r="H95" s="37">
        <f t="shared" si="35"/>
        <v>-0.6256007065309263</v>
      </c>
      <c r="I95" s="40">
        <f t="shared" si="7"/>
        <v>-0.11154226396440929</v>
      </c>
      <c r="J95" s="37"/>
      <c r="K95" s="40">
        <f>(K38-K37)/K37</f>
        <v>0</v>
      </c>
      <c r="L95" s="37">
        <f t="shared" si="3"/>
        <v>0.6786608895809356</v>
      </c>
      <c r="M95" s="37">
        <f t="shared" si="32"/>
        <v>36.134328358208954</v>
      </c>
      <c r="N95" s="37">
        <f t="shared" si="33"/>
        <v>0.5946056534933679</v>
      </c>
      <c r="O95" s="40"/>
      <c r="P95" s="37">
        <f t="shared" si="36"/>
        <v>-0.06206582122984221</v>
      </c>
      <c r="Q95" s="37">
        <f t="shared" si="36"/>
        <v>0.6050931394618014</v>
      </c>
      <c r="R95" s="37">
        <f t="shared" si="36"/>
        <v>-0.1586712868124692</v>
      </c>
      <c r="S95" s="40">
        <f t="shared" si="36"/>
        <v>-0.11523332976559991</v>
      </c>
      <c r="T95" s="37">
        <f t="shared" si="36"/>
        <v>-0.33826176266758406</v>
      </c>
      <c r="U95" s="40">
        <f t="shared" si="36"/>
        <v>-0.3383685641978809</v>
      </c>
      <c r="V95" s="37">
        <f t="shared" si="36"/>
        <v>-0.00928724284157597</v>
      </c>
      <c r="W95" s="40">
        <f t="shared" si="36"/>
        <v>-0.00928724284157597</v>
      </c>
      <c r="X95" s="37"/>
      <c r="Y95" s="40">
        <f t="shared" si="34"/>
        <v>0.04474521237823868</v>
      </c>
      <c r="Z95" s="38">
        <f t="shared" si="34"/>
        <v>-0.05595855789197761</v>
      </c>
      <c r="AA95" s="23">
        <f t="shared" si="34"/>
        <v>3.2805774601609987</v>
      </c>
      <c r="AB95" s="23">
        <f t="shared" si="34"/>
        <v>-0.21425032441338648</v>
      </c>
      <c r="AC95" s="46">
        <f t="shared" si="34"/>
        <v>-0.11523332976559991</v>
      </c>
      <c r="AD95" s="37">
        <f t="shared" si="29"/>
        <v>0.042897430610520995</v>
      </c>
      <c r="AE95" s="46">
        <f t="shared" si="29"/>
        <v>0.042727110351518036</v>
      </c>
      <c r="AF95" s="39">
        <f t="shared" si="28"/>
        <v>0.023281068808274148</v>
      </c>
      <c r="AG95" s="37">
        <f t="shared" si="28"/>
        <v>-0.07743681488462918</v>
      </c>
      <c r="AH95" s="40">
        <f t="shared" si="28"/>
        <v>-0.07743681488462925</v>
      </c>
    </row>
    <row r="96" spans="1:34" ht="12">
      <c r="A96" s="11">
        <v>1995</v>
      </c>
      <c r="B96" s="37">
        <f t="shared" si="35"/>
        <v>0.010199498950820226</v>
      </c>
      <c r="C96" s="37">
        <f t="shared" si="35"/>
        <v>0.023450586264656615</v>
      </c>
      <c r="D96" s="37">
        <f t="shared" si="35"/>
        <v>0.010199498950820226</v>
      </c>
      <c r="E96" s="40">
        <f t="shared" si="35"/>
        <v>0.02385369732308508</v>
      </c>
      <c r="F96" s="37">
        <f t="shared" si="35"/>
        <v>-0.27829745860565397</v>
      </c>
      <c r="G96" s="37">
        <f t="shared" si="35"/>
        <v>-0.6881557703645903</v>
      </c>
      <c r="H96" s="37">
        <f t="shared" si="35"/>
        <v>0.4516417724784844</v>
      </c>
      <c r="I96" s="40">
        <f t="shared" si="7"/>
        <v>-0.441622388516427</v>
      </c>
      <c r="J96" s="37"/>
      <c r="K96" s="40"/>
      <c r="L96" s="37">
        <f t="shared" si="3"/>
        <v>-0.39148232542195155</v>
      </c>
      <c r="M96" s="37">
        <f t="shared" si="32"/>
        <v>1.479903536977492</v>
      </c>
      <c r="N96" s="37">
        <f t="shared" si="33"/>
        <v>-0.5052924195445312</v>
      </c>
      <c r="O96" s="40"/>
      <c r="P96" s="37">
        <f t="shared" si="36"/>
        <v>-0.06443186144455884</v>
      </c>
      <c r="Q96" s="37">
        <f t="shared" si="36"/>
        <v>-0.4551934775979885</v>
      </c>
      <c r="R96" s="37">
        <f t="shared" si="36"/>
        <v>0.059580936805071205</v>
      </c>
      <c r="S96" s="40">
        <f t="shared" si="36"/>
        <v>-0.2322813808954953</v>
      </c>
      <c r="T96" s="37">
        <f t="shared" si="36"/>
        <v>-0.2680833750861741</v>
      </c>
      <c r="U96" s="40">
        <f t="shared" si="36"/>
        <v>-0.26859927150373375</v>
      </c>
      <c r="V96" s="37">
        <f t="shared" si="36"/>
        <v>0.003758202847541001</v>
      </c>
      <c r="W96" s="40">
        <f t="shared" si="36"/>
        <v>0.003758202847541001</v>
      </c>
      <c r="X96" s="37"/>
      <c r="Y96" s="40">
        <f t="shared" si="34"/>
        <v>-0.020634794788445782</v>
      </c>
      <c r="Z96" s="38">
        <f t="shared" si="34"/>
        <v>-0.05044069170266846</v>
      </c>
      <c r="AA96" s="23">
        <f t="shared" si="34"/>
        <v>-0.5101392680153708</v>
      </c>
      <c r="AB96" s="23">
        <f t="shared" si="34"/>
        <v>0.0883272351428753</v>
      </c>
      <c r="AC96" s="46">
        <f t="shared" si="34"/>
        <v>-0.2322813808954953</v>
      </c>
      <c r="AD96" s="37">
        <f t="shared" si="29"/>
        <v>-0.3818994684192568</v>
      </c>
      <c r="AE96" s="46">
        <f t="shared" si="29"/>
        <v>-0.3823324925352581</v>
      </c>
      <c r="AF96" s="39">
        <f aca="true" t="shared" si="37" ref="AF96:AF111">(AF39-AF38)/AF38</f>
        <v>0.02328106880827399</v>
      </c>
      <c r="AG96" s="37">
        <f>(AG39-AG38)/AG38</f>
        <v>-0.07204448783245815</v>
      </c>
      <c r="AH96" s="40">
        <f>(AH39-AH38)/AH38</f>
        <v>-0.07204448783245809</v>
      </c>
    </row>
    <row r="97" spans="1:34" ht="12">
      <c r="A97" s="11">
        <v>1996</v>
      </c>
      <c r="B97" s="37">
        <f t="shared" si="35"/>
        <v>0.022778991905564164</v>
      </c>
      <c r="C97" s="37">
        <f t="shared" si="35"/>
        <v>0.06710310965630115</v>
      </c>
      <c r="D97" s="37">
        <f t="shared" si="35"/>
        <v>0.022778991905564164</v>
      </c>
      <c r="E97" s="40">
        <f t="shared" si="35"/>
        <v>-0.029251876779704894</v>
      </c>
      <c r="F97" s="37">
        <f t="shared" si="35"/>
        <v>0.05206881647667314</v>
      </c>
      <c r="G97" s="37">
        <f t="shared" si="35"/>
        <v>1.6192782041259155</v>
      </c>
      <c r="H97" s="37">
        <f t="shared" si="35"/>
        <v>-0.3739235928453489</v>
      </c>
      <c r="I97" s="40">
        <f t="shared" si="7"/>
        <v>-0.07687325627740135</v>
      </c>
      <c r="J97" s="37"/>
      <c r="K97" s="40"/>
      <c r="L97" s="37">
        <f t="shared" si="3"/>
        <v>0.6198429267322796</v>
      </c>
      <c r="M97" s="37">
        <f t="shared" si="32"/>
        <v>1.9435980551053484</v>
      </c>
      <c r="N97" s="37">
        <f t="shared" si="33"/>
        <v>0.22040198832937108</v>
      </c>
      <c r="O97" s="40">
        <f aca="true" t="shared" si="38" ref="O97:O108">(O40-O39)/O39</f>
        <v>8.587378640776699</v>
      </c>
      <c r="P97" s="37">
        <f t="shared" si="36"/>
        <v>0.0268833072137813</v>
      </c>
      <c r="Q97" s="37">
        <f t="shared" si="36"/>
        <v>0.6503845479420772</v>
      </c>
      <c r="R97" s="37">
        <f t="shared" si="36"/>
        <v>-0.03472029515299369</v>
      </c>
      <c r="S97" s="40">
        <f t="shared" si="36"/>
        <v>-0.08304116604293875</v>
      </c>
      <c r="T97" s="37">
        <f t="shared" si="36"/>
        <v>0.1853948777073211</v>
      </c>
      <c r="U97" s="40">
        <f t="shared" si="36"/>
        <v>0.18576807065512227</v>
      </c>
      <c r="V97" s="37">
        <f t="shared" si="36"/>
        <v>0.023520962384415117</v>
      </c>
      <c r="W97" s="40">
        <f t="shared" si="36"/>
        <v>0.023520962384415117</v>
      </c>
      <c r="X97" s="37"/>
      <c r="Y97" s="40">
        <f t="shared" si="34"/>
        <v>0.005078498146159284</v>
      </c>
      <c r="Z97" s="38">
        <f t="shared" si="34"/>
        <v>0.021936034521951416</v>
      </c>
      <c r="AA97" s="23">
        <f t="shared" si="34"/>
        <v>0.9564538243071198</v>
      </c>
      <c r="AB97" s="23">
        <f t="shared" si="34"/>
        <v>-0.04936174999281698</v>
      </c>
      <c r="AC97" s="46">
        <f t="shared" si="34"/>
        <v>-0.08304116604293875</v>
      </c>
      <c r="AD97" s="37">
        <f t="shared" si="29"/>
        <v>0.09608836518221965</v>
      </c>
      <c r="AE97" s="46">
        <f t="shared" si="29"/>
        <v>0.09642740619902121</v>
      </c>
      <c r="AF97" s="39">
        <f t="shared" si="37"/>
        <v>0.01350736810535995</v>
      </c>
      <c r="AG97" s="37">
        <f aca="true" t="shared" si="39" ref="AG97:AH103">(AG40-AG39)/AG39</f>
        <v>0.008316334623543975</v>
      </c>
      <c r="AH97" s="40">
        <f t="shared" si="39"/>
        <v>0.00831633462354383</v>
      </c>
    </row>
    <row r="98" spans="1:34" ht="12">
      <c r="A98" s="11">
        <v>1997</v>
      </c>
      <c r="B98" s="37">
        <f t="shared" si="35"/>
        <v>0.03363267991439482</v>
      </c>
      <c r="C98" s="37">
        <f t="shared" si="35"/>
        <v>0.004601226993865031</v>
      </c>
      <c r="D98" s="37">
        <f t="shared" si="35"/>
        <v>0.03363267991439482</v>
      </c>
      <c r="E98" s="40">
        <f t="shared" si="35"/>
        <v>0.0955</v>
      </c>
      <c r="F98" s="37">
        <f t="shared" si="35"/>
        <v>0.14212926716511642</v>
      </c>
      <c r="G98" s="37">
        <f t="shared" si="35"/>
        <v>0.1241549586755884</v>
      </c>
      <c r="H98" s="37">
        <f t="shared" si="35"/>
        <v>0.15075006875260594</v>
      </c>
      <c r="I98" s="40">
        <f t="shared" si="7"/>
        <v>0.33806465540504077</v>
      </c>
      <c r="J98" s="37"/>
      <c r="K98" s="40"/>
      <c r="L98" s="37">
        <f t="shared" si="3"/>
        <v>0.6786547195286609</v>
      </c>
      <c r="M98" s="37">
        <f t="shared" si="32"/>
        <v>0.82133024997247</v>
      </c>
      <c r="N98" s="37">
        <f t="shared" si="33"/>
        <v>0.5379329885953106</v>
      </c>
      <c r="O98" s="40">
        <f t="shared" si="38"/>
        <v>-0.9741772151898734</v>
      </c>
      <c r="P98" s="37">
        <f t="shared" si="36"/>
        <v>0.05319725582500091</v>
      </c>
      <c r="Q98" s="37">
        <f t="shared" si="36"/>
        <v>0.06818239378719078</v>
      </c>
      <c r="R98" s="37">
        <f t="shared" si="36"/>
        <v>0.04286204746207103</v>
      </c>
      <c r="S98" s="40">
        <f t="shared" si="36"/>
        <v>0.23742320745800577</v>
      </c>
      <c r="T98" s="37">
        <f t="shared" si="36"/>
        <v>0.013460235858068326</v>
      </c>
      <c r="U98" s="40">
        <f t="shared" si="36"/>
        <v>0.013693240306530938</v>
      </c>
      <c r="V98" s="37">
        <f t="shared" si="36"/>
        <v>0.0334413389950314</v>
      </c>
      <c r="W98" s="40">
        <f t="shared" si="36"/>
        <v>0.0334413389950314</v>
      </c>
      <c r="X98" s="37"/>
      <c r="Y98" s="40">
        <f t="shared" si="34"/>
        <v>0.03655655311654281</v>
      </c>
      <c r="Z98" s="38">
        <f t="shared" si="34"/>
        <v>0.04384253814267109</v>
      </c>
      <c r="AA98" s="23">
        <f t="shared" si="34"/>
        <v>0.001571780040896315</v>
      </c>
      <c r="AB98" s="23">
        <f t="shared" si="34"/>
        <v>0.04533698165016672</v>
      </c>
      <c r="AC98" s="46">
        <f t="shared" si="34"/>
        <v>0.23742320745800577</v>
      </c>
      <c r="AD98" s="37">
        <f t="shared" si="29"/>
        <v>0.5228728636853575</v>
      </c>
      <c r="AE98" s="46">
        <f t="shared" si="29"/>
        <v>0.5232278446484454</v>
      </c>
      <c r="AF98" s="39">
        <f t="shared" si="37"/>
        <v>0.013507368105359845</v>
      </c>
      <c r="AG98" s="37">
        <f t="shared" si="39"/>
        <v>0.02993088258847046</v>
      </c>
      <c r="AH98" s="40">
        <f t="shared" si="39"/>
        <v>0.029930882588470636</v>
      </c>
    </row>
    <row r="99" spans="1:34" ht="12">
      <c r="A99" s="11">
        <v>1998</v>
      </c>
      <c r="B99" s="37">
        <f t="shared" si="35"/>
        <v>0.05958638075062561</v>
      </c>
      <c r="C99" s="37">
        <f t="shared" si="35"/>
        <v>-0.6027465648854962</v>
      </c>
      <c r="D99" s="37">
        <f t="shared" si="35"/>
        <v>0.05958638075062561</v>
      </c>
      <c r="E99" s="40">
        <f t="shared" si="35"/>
        <v>-0.5967442568081546</v>
      </c>
      <c r="F99" s="37">
        <f t="shared" si="35"/>
        <v>-0.08334617473027701</v>
      </c>
      <c r="G99" s="37">
        <f t="shared" si="35"/>
        <v>-0.6042472489512826</v>
      </c>
      <c r="H99" s="37">
        <f t="shared" si="35"/>
        <v>0.4844991035360766</v>
      </c>
      <c r="I99" s="40">
        <f t="shared" si="7"/>
        <v>0.10212559996773282</v>
      </c>
      <c r="J99" s="37"/>
      <c r="K99" s="40"/>
      <c r="L99" s="37">
        <f t="shared" si="3"/>
        <v>0.07520473822755191</v>
      </c>
      <c r="M99" s="37">
        <f t="shared" si="32"/>
        <v>-0.5417938873605611</v>
      </c>
      <c r="N99" s="37">
        <f t="shared" si="33"/>
        <v>0.4874257288931878</v>
      </c>
      <c r="O99" s="40">
        <f t="shared" si="38"/>
        <v>2.7450980392156863</v>
      </c>
      <c r="P99" s="37">
        <f t="shared" si="36"/>
        <v>0.026517080625115808</v>
      </c>
      <c r="Q99" s="37">
        <f t="shared" si="36"/>
        <v>-0.604873509882456</v>
      </c>
      <c r="R99" s="37">
        <f t="shared" si="36"/>
        <v>0.10116216923313269</v>
      </c>
      <c r="S99" s="40">
        <f t="shared" si="36"/>
        <v>-0.29892200600621455</v>
      </c>
      <c r="T99" s="37">
        <f t="shared" si="36"/>
        <v>-0.9934321017274472</v>
      </c>
      <c r="U99" s="40">
        <f t="shared" si="36"/>
        <v>-0.9934783001155402</v>
      </c>
      <c r="V99" s="37">
        <f t="shared" si="36"/>
        <v>0.05644076216247251</v>
      </c>
      <c r="W99" s="40">
        <f t="shared" si="36"/>
        <v>0.05644076216247251</v>
      </c>
      <c r="X99" s="37"/>
      <c r="Y99" s="40">
        <f t="shared" si="34"/>
        <v>-0.21014038541234978</v>
      </c>
      <c r="Z99" s="38">
        <f t="shared" si="34"/>
        <v>0.046280954424325664</v>
      </c>
      <c r="AA99" s="23">
        <f t="shared" si="34"/>
        <v>-0.7266046104829137</v>
      </c>
      <c r="AB99" s="23">
        <f t="shared" si="34"/>
        <v>0.19633783876475533</v>
      </c>
      <c r="AC99" s="46">
        <f t="shared" si="34"/>
        <v>-0.29892200600621455</v>
      </c>
      <c r="AD99" s="37">
        <f t="shared" si="29"/>
        <v>0.15969339659089152</v>
      </c>
      <c r="AE99" s="46">
        <f t="shared" si="29"/>
        <v>0.15129276241888692</v>
      </c>
      <c r="AF99" s="39">
        <f t="shared" si="37"/>
        <v>0.013507368105359893</v>
      </c>
      <c r="AG99" s="37">
        <f t="shared" si="39"/>
        <v>0.03233680124125035</v>
      </c>
      <c r="AH99" s="40">
        <f t="shared" si="39"/>
        <v>0.03233680124125022</v>
      </c>
    </row>
    <row r="100" spans="1:34" ht="12">
      <c r="A100" s="11">
        <v>1999</v>
      </c>
      <c r="B100" s="37">
        <f t="shared" si="35"/>
        <v>0.06689879912902953</v>
      </c>
      <c r="C100" s="37">
        <f t="shared" si="35"/>
        <v>0.15496097247896817</v>
      </c>
      <c r="D100" s="37">
        <f t="shared" si="35"/>
        <v>0.06689879912902953</v>
      </c>
      <c r="E100" s="40">
        <f t="shared" si="35"/>
        <v>0.1529465026786388</v>
      </c>
      <c r="F100" s="37">
        <f t="shared" si="35"/>
        <v>0.1746505439157344</v>
      </c>
      <c r="G100" s="37">
        <f t="shared" si="35"/>
        <v>1.2630579687325287</v>
      </c>
      <c r="H100" s="37">
        <f t="shared" si="35"/>
        <v>-0.24761432790555685</v>
      </c>
      <c r="I100" s="40">
        <f t="shared" si="7"/>
        <v>0.2460018298261665</v>
      </c>
      <c r="J100" s="37"/>
      <c r="K100" s="40"/>
      <c r="L100" s="37">
        <f t="shared" si="3"/>
        <v>0.28575152731023384</v>
      </c>
      <c r="M100" s="37">
        <f t="shared" si="32"/>
        <v>-0.4560269182555915</v>
      </c>
      <c r="N100" s="37">
        <f t="shared" si="33"/>
        <v>0.5713688513168285</v>
      </c>
      <c r="O100" s="40">
        <f t="shared" si="38"/>
        <v>1.1099476439790577</v>
      </c>
      <c r="P100" s="37">
        <f t="shared" si="36"/>
        <v>0.08736278138975087</v>
      </c>
      <c r="Q100" s="37">
        <f t="shared" si="36"/>
        <v>0.8792061036526199</v>
      </c>
      <c r="R100" s="37">
        <f t="shared" si="36"/>
        <v>0.01996378874843975</v>
      </c>
      <c r="S100" s="40">
        <f t="shared" si="36"/>
        <v>0.21137989947260258</v>
      </c>
      <c r="T100" s="37">
        <f t="shared" si="36"/>
        <v>0.4116112198303979</v>
      </c>
      <c r="U100" s="40">
        <f t="shared" si="36"/>
        <v>0.413840830449827</v>
      </c>
      <c r="V100" s="37">
        <f t="shared" si="36"/>
        <v>0.06568416874012008</v>
      </c>
      <c r="W100" s="40">
        <f t="shared" si="36"/>
        <v>0.06568416874012008</v>
      </c>
      <c r="X100" s="37"/>
      <c r="Y100" s="40">
        <f aca="true" t="shared" si="40" ref="Y100:AC108">(Y43-Y42)/Y42</f>
        <v>0.08593896028516243</v>
      </c>
      <c r="Z100" s="38">
        <f t="shared" si="40"/>
        <v>0.0816547671595902</v>
      </c>
      <c r="AA100" s="23">
        <f t="shared" si="40"/>
        <v>1.54835505670012</v>
      </c>
      <c r="AB100" s="23">
        <f t="shared" si="40"/>
        <v>0.004544496821449007</v>
      </c>
      <c r="AC100" s="46">
        <f t="shared" si="40"/>
        <v>0.21137989947260258</v>
      </c>
      <c r="AD100" s="37">
        <f t="shared" si="29"/>
        <v>0.2578562043426001</v>
      </c>
      <c r="AE100" s="46">
        <f t="shared" si="29"/>
        <v>0.25999151583710406</v>
      </c>
      <c r="AF100" s="39">
        <f t="shared" si="37"/>
        <v>0.013507368105359845</v>
      </c>
      <c r="AG100" s="37">
        <f t="shared" si="39"/>
        <v>0.0672391747695178</v>
      </c>
      <c r="AH100" s="40">
        <f t="shared" si="39"/>
        <v>0.06723917476951788</v>
      </c>
    </row>
    <row r="101" spans="1:34" ht="12">
      <c r="A101" s="11">
        <v>2000</v>
      </c>
      <c r="B101" s="37">
        <f t="shared" si="35"/>
        <v>0.04821202906826495</v>
      </c>
      <c r="C101" s="37">
        <f t="shared" si="35"/>
        <v>0.012910868422278569</v>
      </c>
      <c r="D101" s="37">
        <f t="shared" si="35"/>
        <v>0.04821202906826495</v>
      </c>
      <c r="E101" s="40">
        <f t="shared" si="35"/>
        <v>0.012958115183246074</v>
      </c>
      <c r="F101" s="37">
        <f t="shared" si="35"/>
        <v>0.06703713965090762</v>
      </c>
      <c r="G101" s="37">
        <f t="shared" si="35"/>
        <v>-0.4487539262792234</v>
      </c>
      <c r="H101" s="37">
        <f t="shared" si="35"/>
        <v>0.5393606416262314</v>
      </c>
      <c r="I101" s="40">
        <f t="shared" si="7"/>
        <v>0.0009105060651452404</v>
      </c>
      <c r="J101" s="37"/>
      <c r="K101" s="40"/>
      <c r="L101" s="37">
        <f t="shared" si="3"/>
        <v>0.05498157583878418</v>
      </c>
      <c r="M101" s="37">
        <f t="shared" si="32"/>
        <v>1.6544572468162522</v>
      </c>
      <c r="N101" s="37">
        <f t="shared" si="33"/>
        <v>-0.08684599467927874</v>
      </c>
      <c r="O101" s="40">
        <f t="shared" si="38"/>
        <v>-0.8486352357320099</v>
      </c>
      <c r="P101" s="37">
        <f t="shared" si="36"/>
        <v>0.052285818089532934</v>
      </c>
      <c r="Q101" s="37">
        <f t="shared" si="36"/>
        <v>-0.3542062567368021</v>
      </c>
      <c r="R101" s="37">
        <f t="shared" si="36"/>
        <v>0.09980128001274066</v>
      </c>
      <c r="S101" s="40">
        <f t="shared" si="36"/>
        <v>0.011671163437167852</v>
      </c>
      <c r="T101" s="37">
        <f t="shared" si="36"/>
        <v>1.1150646950092422</v>
      </c>
      <c r="U101" s="40">
        <f t="shared" si="36"/>
        <v>1.115026921194322</v>
      </c>
      <c r="V101" s="37">
        <f t="shared" si="36"/>
        <v>0.050602543209055335</v>
      </c>
      <c r="W101" s="40">
        <f t="shared" si="36"/>
        <v>0.050602543209055335</v>
      </c>
      <c r="X101" s="37"/>
      <c r="Y101" s="40">
        <f t="shared" si="40"/>
        <v>0.050592470014132314</v>
      </c>
      <c r="Z101" s="38">
        <f t="shared" si="40"/>
        <v>0.05036912192833819</v>
      </c>
      <c r="AA101" s="23">
        <f t="shared" si="40"/>
        <v>-0.5952480583824317</v>
      </c>
      <c r="AB101" s="23">
        <f t="shared" si="40"/>
        <v>0.11306785970686736</v>
      </c>
      <c r="AC101" s="46">
        <f t="shared" si="40"/>
        <v>0.011671163437167852</v>
      </c>
      <c r="AD101" s="37">
        <f t="shared" si="29"/>
        <v>0.09157478112737412</v>
      </c>
      <c r="AE101" s="46">
        <f t="shared" si="29"/>
        <v>0.09157570819669923</v>
      </c>
      <c r="AF101" s="39">
        <f t="shared" si="37"/>
        <v>0.013507368105359997</v>
      </c>
      <c r="AG101" s="37">
        <f t="shared" si="39"/>
        <v>0.03637048430332309</v>
      </c>
      <c r="AH101" s="40">
        <f t="shared" si="39"/>
        <v>0.036370484303323215</v>
      </c>
    </row>
    <row r="102" spans="1:34" ht="12">
      <c r="A102" s="11">
        <v>2001</v>
      </c>
      <c r="B102" s="37">
        <f t="shared" si="35"/>
        <v>0.017954972459447435</v>
      </c>
      <c r="C102" s="37">
        <f t="shared" si="35"/>
        <v>-0.032624621388821363</v>
      </c>
      <c r="D102" s="37">
        <f t="shared" si="35"/>
        <v>0.017954972459447435</v>
      </c>
      <c r="E102" s="40">
        <f t="shared" si="35"/>
        <v>-0.03262695438687169</v>
      </c>
      <c r="F102" s="37">
        <f t="shared" si="35"/>
        <v>0.16380776398118854</v>
      </c>
      <c r="G102" s="37">
        <f t="shared" si="35"/>
        <v>1.0641985516180428</v>
      </c>
      <c r="H102" s="37">
        <f t="shared" si="35"/>
        <v>-0.18032729131463548</v>
      </c>
      <c r="I102" s="40">
        <f t="shared" si="7"/>
        <v>0.08779857972885732</v>
      </c>
      <c r="J102" s="37"/>
      <c r="K102" s="40"/>
      <c r="L102" s="37">
        <f t="shared" si="3"/>
        <v>0.14729893461458116</v>
      </c>
      <c r="M102" s="37">
        <f t="shared" si="32"/>
        <v>-0.07932011331444759</v>
      </c>
      <c r="N102" s="37">
        <f t="shared" si="33"/>
        <v>0.17924813328154</v>
      </c>
      <c r="O102" s="40">
        <f t="shared" si="38"/>
        <v>0.7540983606557377</v>
      </c>
      <c r="P102" s="37">
        <f t="shared" si="36"/>
        <v>0.04919933257853128</v>
      </c>
      <c r="Q102" s="37">
        <f t="shared" si="36"/>
        <v>0.6917331770369781</v>
      </c>
      <c r="R102" s="37">
        <f t="shared" si="36"/>
        <v>-0.011785496323339037</v>
      </c>
      <c r="S102" s="40">
        <f t="shared" si="36"/>
        <v>0.049318112940701084</v>
      </c>
      <c r="T102" s="37">
        <f t="shared" si="36"/>
        <v>-0.06663753550360497</v>
      </c>
      <c r="U102" s="40">
        <f t="shared" si="36"/>
        <v>-0.0666512381393196</v>
      </c>
      <c r="V102" s="37">
        <f t="shared" si="36"/>
        <v>0.017356545743488657</v>
      </c>
      <c r="W102" s="40">
        <f t="shared" si="36"/>
        <v>0.017356545743488657</v>
      </c>
      <c r="X102" s="37"/>
      <c r="Y102" s="40">
        <f t="shared" si="40"/>
        <v>0.029806559167600815</v>
      </c>
      <c r="Z102" s="38">
        <f t="shared" si="40"/>
        <v>0.05300805695062477</v>
      </c>
      <c r="AA102" s="23">
        <f t="shared" si="40"/>
        <v>1.6977795894736532</v>
      </c>
      <c r="AB102" s="23">
        <f t="shared" si="40"/>
        <v>-0.021691481908071356</v>
      </c>
      <c r="AC102" s="46">
        <f t="shared" si="40"/>
        <v>0.049318112940701084</v>
      </c>
      <c r="AD102" s="37">
        <f t="shared" si="29"/>
        <v>-0.0018498245287120719</v>
      </c>
      <c r="AE102" s="46">
        <f t="shared" si="29"/>
        <v>-0.00185058385920758</v>
      </c>
      <c r="AF102" s="39">
        <f t="shared" si="37"/>
        <v>0.011586744086583122</v>
      </c>
      <c r="AG102" s="37">
        <f t="shared" si="39"/>
        <v>0.04094687193775275</v>
      </c>
      <c r="AH102" s="40">
        <f t="shared" si="39"/>
        <v>0.04094687193775261</v>
      </c>
    </row>
    <row r="103" spans="1:34" ht="12">
      <c r="A103" s="11">
        <v>2002</v>
      </c>
      <c r="B103" s="37">
        <f aca="true" t="shared" si="41" ref="B103:H108">(B46-B45)/B45</f>
        <v>0.020035760941631973</v>
      </c>
      <c r="C103" s="37">
        <f t="shared" si="41"/>
        <v>0.0011274454869919278</v>
      </c>
      <c r="D103" s="37">
        <f t="shared" si="41"/>
        <v>0.020035760941631973</v>
      </c>
      <c r="E103" s="40">
        <f t="shared" si="41"/>
        <v>-0.05089160488879984</v>
      </c>
      <c r="F103" s="37">
        <f t="shared" si="41"/>
        <v>-0.037308591270917686</v>
      </c>
      <c r="G103" s="37">
        <f t="shared" si="41"/>
        <v>-0.47522273836594137</v>
      </c>
      <c r="H103" s="37">
        <f t="shared" si="41"/>
        <v>0.32580031336571186</v>
      </c>
      <c r="I103" s="40">
        <f t="shared" si="7"/>
        <v>0.23191259778796872</v>
      </c>
      <c r="J103" s="37"/>
      <c r="K103" s="40"/>
      <c r="L103" s="37">
        <f t="shared" si="3"/>
        <v>-0.08125095591502006</v>
      </c>
      <c r="M103" s="37">
        <f t="shared" si="32"/>
        <v>0.2758808933002481</v>
      </c>
      <c r="N103" s="37">
        <f t="shared" si="33"/>
        <v>-0.13738928336139375</v>
      </c>
      <c r="O103" s="40">
        <f t="shared" si="38"/>
        <v>-0.5514018691588785</v>
      </c>
      <c r="P103" s="37">
        <f aca="true" t="shared" si="42" ref="P103:W108">(P46-P45)/P45</f>
        <v>0.00690207225789828</v>
      </c>
      <c r="Q103" s="37">
        <f t="shared" si="42"/>
        <v>-0.3860162891411666</v>
      </c>
      <c r="R103" s="37">
        <f t="shared" si="42"/>
        <v>0.05786109567977089</v>
      </c>
      <c r="S103" s="40">
        <f t="shared" si="42"/>
        <v>0.15199476278496613</v>
      </c>
      <c r="T103" s="37">
        <f t="shared" si="42"/>
        <v>-0.41830524344569286</v>
      </c>
      <c r="U103" s="40">
        <f t="shared" si="42"/>
        <v>-0.4182990329779321</v>
      </c>
      <c r="V103" s="37">
        <f t="shared" si="42"/>
        <v>0.022375225857844915</v>
      </c>
      <c r="W103" s="40">
        <f t="shared" si="42"/>
        <v>0.022375225857844915</v>
      </c>
      <c r="X103" s="37"/>
      <c r="Y103" s="40">
        <f t="shared" si="40"/>
        <v>-0.0065870269063302445</v>
      </c>
      <c r="Z103" s="38">
        <f t="shared" si="40"/>
        <v>0.004244642511846784</v>
      </c>
      <c r="AA103" s="23">
        <f t="shared" si="40"/>
        <v>-0.6207187271777679</v>
      </c>
      <c r="AB103" s="23">
        <f t="shared" si="40"/>
        <v>0.07343955791220177</v>
      </c>
      <c r="AC103" s="46">
        <f t="shared" si="40"/>
        <v>0.15199476278496613</v>
      </c>
      <c r="AD103" s="37">
        <f t="shared" si="29"/>
        <v>0.05582121653498136</v>
      </c>
      <c r="AE103" s="46">
        <f t="shared" si="29"/>
        <v>0.05582644772811078</v>
      </c>
      <c r="AF103" s="39">
        <f t="shared" si="37"/>
        <v>0.011586744086583087</v>
      </c>
      <c r="AG103" s="37">
        <f t="shared" si="39"/>
        <v>-0.007258004929044269</v>
      </c>
      <c r="AH103" s="40">
        <f t="shared" si="39"/>
        <v>-0.0072580049290443</v>
      </c>
    </row>
    <row r="104" spans="1:34" ht="12">
      <c r="A104" s="11">
        <v>2003</v>
      </c>
      <c r="B104" s="37">
        <f t="shared" si="41"/>
        <v>0.013406461154032484</v>
      </c>
      <c r="C104" s="37">
        <f t="shared" si="41"/>
        <v>0.06631207959213441</v>
      </c>
      <c r="D104" s="37">
        <f t="shared" si="41"/>
        <v>0.013406461154032484</v>
      </c>
      <c r="E104" s="40">
        <f t="shared" si="41"/>
        <v>0.11237773555696291</v>
      </c>
      <c r="F104" s="37">
        <f t="shared" si="41"/>
        <v>0.009170344118821998</v>
      </c>
      <c r="G104" s="37">
        <f t="shared" si="41"/>
        <v>-0.05818938950027609</v>
      </c>
      <c r="H104" s="37">
        <f t="shared" si="41"/>
        <v>0.004381200388785117</v>
      </c>
      <c r="I104" s="40">
        <f t="shared" si="7"/>
        <v>0.10029123875008211</v>
      </c>
      <c r="J104" s="37"/>
      <c r="K104" s="40"/>
      <c r="L104" s="37">
        <f t="shared" si="3"/>
        <v>0.07125020809056101</v>
      </c>
      <c r="M104" s="37">
        <f t="shared" si="32"/>
        <v>-0.06616360029561633</v>
      </c>
      <c r="N104" s="37">
        <f t="shared" si="33"/>
        <v>0.12008740572592365</v>
      </c>
      <c r="O104" s="40">
        <f t="shared" si="38"/>
        <v>7.875</v>
      </c>
      <c r="P104" s="37">
        <f t="shared" si="42"/>
        <v>0.01187870773290976</v>
      </c>
      <c r="Q104" s="37">
        <f t="shared" si="42"/>
        <v>-0.015336458136194808</v>
      </c>
      <c r="R104" s="37">
        <f t="shared" si="42"/>
        <v>0.01123788280967059</v>
      </c>
      <c r="S104" s="40">
        <f t="shared" si="42"/>
        <v>0.09692461975597526</v>
      </c>
      <c r="T104" s="37">
        <f t="shared" si="42"/>
        <v>1.2346076458752515</v>
      </c>
      <c r="U104" s="40">
        <f t="shared" si="42"/>
        <v>1.2344416027280478</v>
      </c>
      <c r="V104" s="37">
        <f t="shared" si="42"/>
        <v>0.013623165468501756</v>
      </c>
      <c r="W104" s="40">
        <f t="shared" si="42"/>
        <v>0.013623165468501756</v>
      </c>
      <c r="X104" s="37"/>
      <c r="Y104" s="40">
        <f t="shared" si="40"/>
        <v>-0.05135985614744887</v>
      </c>
      <c r="Z104" s="38">
        <f t="shared" si="40"/>
        <v>0.015519959142943506</v>
      </c>
      <c r="AA104" s="23">
        <f t="shared" si="40"/>
        <v>0.06205524810840615</v>
      </c>
      <c r="AB104" s="23">
        <f t="shared" si="40"/>
        <v>0.023305169640141617</v>
      </c>
      <c r="AC104" s="46">
        <f t="shared" si="40"/>
        <v>0.09692461975597526</v>
      </c>
      <c r="AD104" s="37">
        <f t="shared" si="29"/>
        <v>-0.07335855423106959</v>
      </c>
      <c r="AE104" s="46">
        <f t="shared" si="29"/>
        <v>-0.07336112991748824</v>
      </c>
      <c r="AF104" s="39">
        <f t="shared" si="37"/>
        <v>0.011586744086583101</v>
      </c>
      <c r="AG104" s="37">
        <f>(AG47-AG46)/AG46</f>
        <v>0.003888163896326961</v>
      </c>
      <c r="AH104" s="40">
        <f>(AH47-AH46)/AH46</f>
        <v>0.003888163896326934</v>
      </c>
    </row>
    <row r="105" spans="1:34" ht="12">
      <c r="A105" s="11">
        <v>2004</v>
      </c>
      <c r="B105" s="37">
        <f t="shared" si="41"/>
        <v>0.008963489753675375</v>
      </c>
      <c r="C105" s="37">
        <f t="shared" si="41"/>
        <v>0.16694024533007584</v>
      </c>
      <c r="D105" s="37">
        <f t="shared" si="41"/>
        <v>0.008963489753675375</v>
      </c>
      <c r="E105" s="40">
        <f t="shared" si="41"/>
        <v>0.1669407894736842</v>
      </c>
      <c r="F105" s="37">
        <f t="shared" si="41"/>
        <v>0.015339642024354292</v>
      </c>
      <c r="G105" s="37">
        <f t="shared" si="41"/>
        <v>-0.07220724080555396</v>
      </c>
      <c r="H105" s="37">
        <f t="shared" si="41"/>
        <v>0.07309976525821596</v>
      </c>
      <c r="I105" s="40">
        <f t="shared" si="7"/>
        <v>0.3510458335821044</v>
      </c>
      <c r="J105" s="37"/>
      <c r="K105" s="40"/>
      <c r="L105" s="37">
        <f t="shared" si="3"/>
        <v>-0.07868427868427869</v>
      </c>
      <c r="M105" s="37">
        <f t="shared" si="32"/>
        <v>-0.3080223258913695</v>
      </c>
      <c r="N105" s="37">
        <f t="shared" si="33"/>
        <v>-0.06942629316059624</v>
      </c>
      <c r="O105" s="40">
        <f t="shared" si="38"/>
        <v>1.3685446009389672</v>
      </c>
      <c r="P105" s="37">
        <f t="shared" si="42"/>
        <v>0.011335517552215483</v>
      </c>
      <c r="Q105" s="37">
        <f t="shared" si="42"/>
        <v>0.0231124244167948</v>
      </c>
      <c r="R105" s="37">
        <f t="shared" si="42"/>
        <v>0.019155925869316873</v>
      </c>
      <c r="S105" s="40">
        <f t="shared" si="42"/>
        <v>0.30009599414892807</v>
      </c>
      <c r="T105" s="37">
        <f t="shared" si="42"/>
        <v>0.8707005222402305</v>
      </c>
      <c r="U105" s="40">
        <f t="shared" si="42"/>
        <v>0.8706600534147272</v>
      </c>
      <c r="V105" s="37">
        <f t="shared" si="42"/>
        <v>0.010091061773472578</v>
      </c>
      <c r="W105" s="40">
        <f t="shared" si="42"/>
        <v>0.010091061773472578</v>
      </c>
      <c r="X105" s="37"/>
      <c r="Y105" s="40">
        <f t="shared" si="40"/>
        <v>0.0727994313469968</v>
      </c>
      <c r="Z105" s="38">
        <f t="shared" si="40"/>
        <v>0.013909842217662245</v>
      </c>
      <c r="AA105" s="23">
        <f t="shared" si="40"/>
        <v>0.11498598792596841</v>
      </c>
      <c r="AB105" s="23">
        <f t="shared" si="40"/>
        <v>0.009951586903439457</v>
      </c>
      <c r="AC105" s="46">
        <f t="shared" si="40"/>
        <v>0.30009599414892807</v>
      </c>
      <c r="AD105" s="37">
        <f t="shared" si="29"/>
        <v>-0.057389382377903704</v>
      </c>
      <c r="AE105" s="46">
        <f t="shared" si="29"/>
        <v>-0.05741020312338793</v>
      </c>
      <c r="AF105" s="39">
        <f t="shared" si="37"/>
        <v>0.011586744086583119</v>
      </c>
      <c r="AG105" s="37">
        <f>(AG48-AG47)/AG47</f>
        <v>0.0022964892972938194</v>
      </c>
      <c r="AH105" s="40">
        <f>(AH48-AH47)/AH47</f>
        <v>0.002296489297293965</v>
      </c>
    </row>
    <row r="106" spans="1:34" ht="12">
      <c r="A106" s="11">
        <v>2005</v>
      </c>
      <c r="B106" s="37">
        <f t="shared" si="41"/>
        <v>0.0007269636897197679</v>
      </c>
      <c r="C106" s="37">
        <f t="shared" si="41"/>
        <v>0.002262628465501731</v>
      </c>
      <c r="D106" s="37">
        <f t="shared" si="41"/>
        <v>0.0007269636897197679</v>
      </c>
      <c r="E106" s="40">
        <f t="shared" si="41"/>
        <v>0.0028730958963517103</v>
      </c>
      <c r="F106" s="37">
        <f t="shared" si="41"/>
        <v>0.09044460954735226</v>
      </c>
      <c r="G106" s="37">
        <f t="shared" si="41"/>
        <v>0.07142636282118672</v>
      </c>
      <c r="H106" s="37">
        <f t="shared" si="41"/>
        <v>0.11170362284680531</v>
      </c>
      <c r="I106" s="40">
        <f t="shared" si="7"/>
        <v>-0.25280617505818576</v>
      </c>
      <c r="J106" s="37"/>
      <c r="K106" s="40"/>
      <c r="L106" s="37">
        <f t="shared" si="3"/>
        <v>0.3153443318179628</v>
      </c>
      <c r="M106" s="37">
        <f t="shared" si="32"/>
        <v>0.2644314693312466</v>
      </c>
      <c r="N106" s="37">
        <f t="shared" si="33"/>
        <v>0.2553453487070413</v>
      </c>
      <c r="O106" s="40">
        <f t="shared" si="38"/>
        <v>-0.05847373637264618</v>
      </c>
      <c r="P106" s="37">
        <f t="shared" si="42"/>
        <v>0.019068787759074224</v>
      </c>
      <c r="Q106" s="37">
        <f t="shared" si="42"/>
        <v>0.03848915432426732</v>
      </c>
      <c r="R106" s="37">
        <f t="shared" si="42"/>
        <v>0.015860921628652453</v>
      </c>
      <c r="S106" s="40">
        <f t="shared" si="42"/>
        <v>-0.1998265435281984</v>
      </c>
      <c r="T106" s="37">
        <f t="shared" si="42"/>
        <v>-0.11802079322294956</v>
      </c>
      <c r="U106" s="40">
        <f t="shared" si="42"/>
        <v>-0.11809096471548032</v>
      </c>
      <c r="V106" s="37">
        <f t="shared" si="42"/>
        <v>0.0015458033421060977</v>
      </c>
      <c r="W106" s="40">
        <f t="shared" si="42"/>
        <v>0.0015458033421060977</v>
      </c>
      <c r="X106" s="37"/>
      <c r="Y106" s="40">
        <f t="shared" si="40"/>
        <v>0.0024294627574402297</v>
      </c>
      <c r="Z106" s="38">
        <f t="shared" si="40"/>
        <v>0.019127960979537055</v>
      </c>
      <c r="AA106" s="23">
        <f t="shared" si="40"/>
        <v>0.041494392979034615</v>
      </c>
      <c r="AB106" s="23">
        <f t="shared" si="40"/>
        <v>0.019203024788378903</v>
      </c>
      <c r="AC106" s="46">
        <f t="shared" si="40"/>
        <v>-0.1998265435281984</v>
      </c>
      <c r="AD106" s="37">
        <f t="shared" si="29"/>
        <v>0.03922114399220638</v>
      </c>
      <c r="AE106" s="46">
        <f t="shared" si="29"/>
        <v>0.03916527240113745</v>
      </c>
      <c r="AF106" s="39">
        <f t="shared" si="37"/>
        <v>0.011586744086582852</v>
      </c>
      <c r="AG106" s="37">
        <f>(AG49-AG48)/AG48</f>
        <v>0.007454839574596808</v>
      </c>
      <c r="AH106" s="40">
        <f>(AH49-AH48)/AH48</f>
        <v>0.0074548395745967855</v>
      </c>
    </row>
    <row r="107" spans="1:34" ht="12">
      <c r="A107" s="11">
        <v>2006</v>
      </c>
      <c r="B107" s="37">
        <f t="shared" si="41"/>
        <v>0.021924639682760552</v>
      </c>
      <c r="C107" s="37">
        <f t="shared" si="41"/>
        <v>0.001359952129685035</v>
      </c>
      <c r="D107" s="37">
        <f t="shared" si="41"/>
        <v>0.021924639682760552</v>
      </c>
      <c r="E107" s="40">
        <f t="shared" si="41"/>
        <v>0.0016216216216216215</v>
      </c>
      <c r="F107" s="37">
        <f t="shared" si="41"/>
        <v>-0.2079619739091404</v>
      </c>
      <c r="G107" s="37">
        <f t="shared" si="41"/>
        <v>0.9418234682981732</v>
      </c>
      <c r="H107" s="37">
        <f t="shared" si="41"/>
        <v>-0.5785237150971139</v>
      </c>
      <c r="I107" s="40">
        <f t="shared" si="7"/>
        <v>-0.040276792051100074</v>
      </c>
      <c r="J107" s="37">
        <f>(J50-J49)/J49</f>
        <v>4.282913165266106</v>
      </c>
      <c r="K107" s="40"/>
      <c r="L107" s="37">
        <f t="shared" si="3"/>
        <v>-0.0900020151071976</v>
      </c>
      <c r="M107" s="37">
        <f t="shared" si="32"/>
        <v>0.627011330096163</v>
      </c>
      <c r="N107" s="37">
        <f t="shared" si="33"/>
        <v>-0.37603158389675245</v>
      </c>
      <c r="O107" s="40">
        <f t="shared" si="38"/>
        <v>-0.27578947368421053</v>
      </c>
      <c r="P107" s="37">
        <f t="shared" si="42"/>
        <v>-0.0347249810366701</v>
      </c>
      <c r="Q107" s="37">
        <f t="shared" si="42"/>
        <v>0.5654306163013043</v>
      </c>
      <c r="R107" s="37">
        <f t="shared" si="42"/>
        <v>-0.07597931772474205</v>
      </c>
      <c r="S107" s="40">
        <f t="shared" si="42"/>
        <v>-0.02564665905029733</v>
      </c>
      <c r="T107" s="37">
        <f t="shared" si="42"/>
        <v>0.10827330277232046</v>
      </c>
      <c r="U107" s="40">
        <f t="shared" si="42"/>
        <v>0.10834875115633673</v>
      </c>
      <c r="V107" s="37">
        <f t="shared" si="42"/>
        <v>0.017092359687517315</v>
      </c>
      <c r="W107" s="40">
        <f t="shared" si="42"/>
        <v>0.017092359687517315</v>
      </c>
      <c r="X107" s="37"/>
      <c r="Y107" s="40">
        <f t="shared" si="40"/>
        <v>0.0013770311209033324</v>
      </c>
      <c r="Z107" s="38">
        <f t="shared" si="40"/>
        <v>-0.02560959393375062</v>
      </c>
      <c r="AA107" s="23">
        <f t="shared" si="40"/>
        <v>1.5348543259811667</v>
      </c>
      <c r="AB107" s="23">
        <f t="shared" si="40"/>
        <v>-0.0954650804930517</v>
      </c>
      <c r="AC107" s="46">
        <f t="shared" si="40"/>
        <v>-0.02564665905029733</v>
      </c>
      <c r="AD107" s="37">
        <f t="shared" si="29"/>
        <v>-0.31640268325643117</v>
      </c>
      <c r="AE107" s="46">
        <f t="shared" si="29"/>
        <v>-0.31635210662080826</v>
      </c>
      <c r="AF107" s="39">
        <f t="shared" si="37"/>
        <v>0.016960950245999265</v>
      </c>
      <c r="AG107" s="37">
        <f>(AG50-AG49)/AG49</f>
        <v>-0.04186054948270352</v>
      </c>
      <c r="AH107" s="40">
        <f>(AH50-AH49)/AH49</f>
        <v>-0.04186054948270363</v>
      </c>
    </row>
    <row r="108" spans="1:34" ht="12">
      <c r="A108" s="11">
        <v>2007</v>
      </c>
      <c r="B108" s="37">
        <f t="shared" si="41"/>
        <v>0.025446944298897402</v>
      </c>
      <c r="C108" s="37">
        <f t="shared" si="41"/>
        <v>-0.0012766188613646241</v>
      </c>
      <c r="D108" s="37">
        <f t="shared" si="41"/>
        <v>0.025446944298897402</v>
      </c>
      <c r="E108" s="40">
        <f t="shared" si="41"/>
        <v>-0.0016189962223421479</v>
      </c>
      <c r="F108" s="37">
        <f t="shared" si="41"/>
        <v>0.10463566576724344</v>
      </c>
      <c r="G108" s="37">
        <f t="shared" si="41"/>
        <v>-0.5646372116093771</v>
      </c>
      <c r="H108" s="37">
        <f t="shared" si="41"/>
        <v>1.0063469831988188</v>
      </c>
      <c r="I108" s="40">
        <f t="shared" si="7"/>
        <v>0.208274275384647</v>
      </c>
      <c r="J108" s="37">
        <f>(J51-J50)/J50</f>
        <v>0.43796394485683987</v>
      </c>
      <c r="K108" s="40">
        <f>(K51-K50)/K50</f>
        <v>0.39974402730375425</v>
      </c>
      <c r="L108" s="37">
        <f t="shared" si="3"/>
        <v>0.011669261327034572</v>
      </c>
      <c r="M108" s="37">
        <f t="shared" si="32"/>
        <v>-0.48319044971764635</v>
      </c>
      <c r="N108" s="37">
        <f t="shared" si="33"/>
        <v>0.23301588951396016</v>
      </c>
      <c r="O108" s="40">
        <f t="shared" si="38"/>
        <v>1.194767441860465</v>
      </c>
      <c r="P108" s="37">
        <f t="shared" si="42"/>
        <v>0.04219860876491114</v>
      </c>
      <c r="Q108" s="37">
        <f t="shared" si="42"/>
        <v>-0.41957207097034444</v>
      </c>
      <c r="R108" s="37">
        <f t="shared" si="42"/>
        <v>0.1002405419212016</v>
      </c>
      <c r="S108" s="40">
        <f t="shared" si="42"/>
        <v>0.13960585060806038</v>
      </c>
      <c r="T108" s="37">
        <f t="shared" si="42"/>
        <v>-0.013295253102225724</v>
      </c>
      <c r="U108" s="40">
        <f t="shared" si="42"/>
        <v>-0.013249869587897757</v>
      </c>
      <c r="V108" s="37">
        <f t="shared" si="42"/>
        <v>0.029715375187253167</v>
      </c>
      <c r="W108" s="40">
        <f t="shared" si="42"/>
        <v>0.029715375187253167</v>
      </c>
      <c r="X108" s="37"/>
      <c r="Y108" s="40">
        <f t="shared" si="40"/>
        <v>0.000275027502750275</v>
      </c>
      <c r="Z108" s="38">
        <f t="shared" si="40"/>
        <v>0.04038069541669212</v>
      </c>
      <c r="AA108" s="23">
        <f t="shared" si="40"/>
        <v>-0.5837232430515733</v>
      </c>
      <c r="AB108" s="23">
        <f t="shared" si="40"/>
        <v>0.12528907834824718</v>
      </c>
      <c r="AC108" s="46">
        <f t="shared" si="40"/>
        <v>0.13960585060806038</v>
      </c>
      <c r="AD108" s="41">
        <f t="shared" si="29"/>
        <v>0.12712971208073612</v>
      </c>
      <c r="AE108" s="46">
        <f t="shared" si="29"/>
        <v>0.127137749856147</v>
      </c>
      <c r="AF108" s="39">
        <f t="shared" si="37"/>
        <v>0.01696095024599924</v>
      </c>
      <c r="AG108" s="41">
        <f>(AG51-AG50)/AG50</f>
        <v>0.02302914892162546</v>
      </c>
      <c r="AH108" s="40">
        <f>(AH51-AH50)/AH50</f>
        <v>0.023029148921625466</v>
      </c>
    </row>
    <row r="109" spans="1:34" ht="12">
      <c r="A109" s="29">
        <v>2008</v>
      </c>
      <c r="B109" s="19"/>
      <c r="C109" s="19"/>
      <c r="D109" s="19"/>
      <c r="E109" s="20"/>
      <c r="F109" s="19"/>
      <c r="G109" s="19"/>
      <c r="H109" s="19"/>
      <c r="I109" s="20"/>
      <c r="J109" s="19"/>
      <c r="K109" s="20"/>
      <c r="L109" s="19"/>
      <c r="M109" s="19"/>
      <c r="N109" s="19"/>
      <c r="O109" s="20"/>
      <c r="P109" s="19"/>
      <c r="Q109" s="19"/>
      <c r="R109" s="19"/>
      <c r="S109" s="20"/>
      <c r="T109" s="19"/>
      <c r="U109" s="20"/>
      <c r="V109" s="19"/>
      <c r="W109" s="20"/>
      <c r="X109" s="19"/>
      <c r="Y109" s="20"/>
      <c r="Z109" s="21"/>
      <c r="AA109" s="19"/>
      <c r="AB109" s="19"/>
      <c r="AC109" s="20"/>
      <c r="AD109" s="41"/>
      <c r="AE109" s="20"/>
      <c r="AF109" s="39">
        <f t="shared" si="37"/>
        <v>0.016960950245999352</v>
      </c>
      <c r="AG109" s="41"/>
      <c r="AH109" s="40"/>
    </row>
    <row r="110" spans="1:34" ht="12">
      <c r="A110" s="29">
        <v>2009</v>
      </c>
      <c r="B110" s="19"/>
      <c r="C110" s="19"/>
      <c r="D110" s="19"/>
      <c r="E110" s="20"/>
      <c r="F110" s="19"/>
      <c r="G110" s="19"/>
      <c r="H110" s="19"/>
      <c r="I110" s="20"/>
      <c r="J110" s="19"/>
      <c r="K110" s="20"/>
      <c r="L110" s="19"/>
      <c r="M110" s="19"/>
      <c r="N110" s="19"/>
      <c r="O110" s="20"/>
      <c r="P110" s="19"/>
      <c r="Q110" s="19"/>
      <c r="R110" s="19"/>
      <c r="S110" s="20"/>
      <c r="T110" s="19"/>
      <c r="U110" s="20"/>
      <c r="V110" s="19"/>
      <c r="W110" s="20"/>
      <c r="X110" s="19"/>
      <c r="Y110" s="20"/>
      <c r="Z110" s="21"/>
      <c r="AA110" s="19"/>
      <c r="AB110" s="19"/>
      <c r="AC110" s="20"/>
      <c r="AD110" s="41"/>
      <c r="AE110" s="20"/>
      <c r="AF110" s="39">
        <f t="shared" si="37"/>
        <v>0.016960950245999317</v>
      </c>
      <c r="AG110" s="41"/>
      <c r="AH110" s="40"/>
    </row>
    <row r="111" spans="1:34" ht="12">
      <c r="A111" s="31">
        <v>2010</v>
      </c>
      <c r="B111" s="32"/>
      <c r="C111" s="32"/>
      <c r="D111" s="32"/>
      <c r="E111" s="33"/>
      <c r="F111" s="32"/>
      <c r="G111" s="32"/>
      <c r="H111" s="32"/>
      <c r="I111" s="33"/>
      <c r="J111" s="32"/>
      <c r="K111" s="33"/>
      <c r="L111" s="32"/>
      <c r="M111" s="32"/>
      <c r="N111" s="32"/>
      <c r="O111" s="33"/>
      <c r="P111" s="32"/>
      <c r="Q111" s="32"/>
      <c r="R111" s="32"/>
      <c r="S111" s="33"/>
      <c r="T111" s="32"/>
      <c r="U111" s="33"/>
      <c r="V111" s="32"/>
      <c r="W111" s="33"/>
      <c r="X111" s="32"/>
      <c r="Y111" s="33"/>
      <c r="Z111" s="42"/>
      <c r="AA111" s="32"/>
      <c r="AB111" s="32"/>
      <c r="AC111" s="33"/>
      <c r="AD111" s="34"/>
      <c r="AE111" s="33"/>
      <c r="AF111" s="39">
        <f t="shared" si="37"/>
        <v>0.016960950245998932</v>
      </c>
      <c r="AG111" s="43"/>
      <c r="AH111" s="44"/>
    </row>
    <row r="112" spans="1:34" ht="12">
      <c r="A112" s="56" t="s">
        <v>20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</row>
    <row r="113" spans="1:34" ht="12">
      <c r="A113" s="35" t="s">
        <v>21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</row>
  </sheetData>
  <sheetProtection/>
  <mergeCells count="26">
    <mergeCell ref="A112:AH112"/>
    <mergeCell ref="AD2:AE2"/>
    <mergeCell ref="AG2:AH2"/>
    <mergeCell ref="A55:AH55"/>
    <mergeCell ref="A58:AH58"/>
    <mergeCell ref="B59:E59"/>
    <mergeCell ref="F59:I59"/>
    <mergeCell ref="J59:K59"/>
    <mergeCell ref="L59:O59"/>
    <mergeCell ref="P59:S59"/>
    <mergeCell ref="T59:U59"/>
    <mergeCell ref="V59:W59"/>
    <mergeCell ref="X59:Y59"/>
    <mergeCell ref="Z59:AC59"/>
    <mergeCell ref="AD59:AE59"/>
    <mergeCell ref="AG59:AH59"/>
    <mergeCell ref="A1:AH1"/>
    <mergeCell ref="B2:E2"/>
    <mergeCell ref="F2:I2"/>
    <mergeCell ref="J2:K2"/>
    <mergeCell ref="L2:O2"/>
    <mergeCell ref="P2:S2"/>
    <mergeCell ref="T2:U2"/>
    <mergeCell ref="V2:W2"/>
    <mergeCell ref="X2:Y2"/>
    <mergeCell ref="Z2:AC2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lactodata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Madrigal</dc:creator>
  <cp:keywords/>
  <dc:description/>
  <cp:lastModifiedBy>Guillermo.Garibay</cp:lastModifiedBy>
  <dcterms:created xsi:type="dcterms:W3CDTF">2011-09-06T17:31:07Z</dcterms:created>
  <dcterms:modified xsi:type="dcterms:W3CDTF">2011-09-07T21:17:25Z</dcterms:modified>
  <cp:category/>
  <cp:version/>
  <cp:contentType/>
  <cp:contentStatus/>
</cp:coreProperties>
</file>